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6380" windowHeight="8190" tabRatio="212" activeTab="0"/>
  </bookViews>
  <sheets>
    <sheet name="BOM" sheetId="1" r:id="rId1"/>
    <sheet name="history" sheetId="2" r:id="rId2"/>
  </sheets>
  <definedNames>
    <definedName name="_xlnm.Print_Area" localSheetId="0">'BOM'!$A$1:$I$77</definedName>
  </definedNames>
  <calcPr calcId="145621"/>
</workbook>
</file>

<file path=xl/sharedStrings.xml><?xml version="1.0" encoding="utf-8"?>
<sst xmlns="http://schemas.openxmlformats.org/spreadsheetml/2006/main" count="274" uniqueCount="216">
  <si>
    <t>Description</t>
  </si>
  <si>
    <t>Manufacturer</t>
  </si>
  <si>
    <t>Reference</t>
  </si>
  <si>
    <t>Footprint</t>
  </si>
  <si>
    <t>Designation</t>
  </si>
  <si>
    <t>Farnell</t>
  </si>
  <si>
    <t>Digikey</t>
  </si>
  <si>
    <t>Resistor</t>
  </si>
  <si>
    <t>Capacitor</t>
  </si>
  <si>
    <t>Inductor / Self</t>
  </si>
  <si>
    <t>Semiconductor</t>
  </si>
  <si>
    <t>Other</t>
  </si>
  <si>
    <t>Misc.</t>
  </si>
  <si>
    <t>DOCUMENT HISTORY</t>
  </si>
  <si>
    <t>Date</t>
  </si>
  <si>
    <t>Rev.</t>
  </si>
  <si>
    <t>Author</t>
  </si>
  <si>
    <t>Qnt</t>
  </si>
  <si>
    <t>RS</t>
  </si>
  <si>
    <t>copy colom J - past value only</t>
  </si>
  <si>
    <t>BOMformul</t>
  </si>
  <si>
    <t>BOM for editors</t>
  </si>
  <si>
    <t>BOM::130144-1::555 Class D Power Amplfier::v2.0</t>
  </si>
  <si>
    <t>100 kΩ, 5 %, 0W25</t>
  </si>
  <si>
    <t>Multicomp</t>
  </si>
  <si>
    <t>MCF 0.25W 100K</t>
  </si>
  <si>
    <t>res10e</t>
  </si>
  <si>
    <t>R1,R15</t>
  </si>
  <si>
    <t>15 kΩ, 5 %, 0W25</t>
  </si>
  <si>
    <t>MCF 0.25W 15K</t>
  </si>
  <si>
    <t>R2,R16</t>
  </si>
  <si>
    <t>82 kΩ, 5 %, 0W25</t>
  </si>
  <si>
    <t>MCF 0.25W 82K</t>
  </si>
  <si>
    <t>R3,R17</t>
  </si>
  <si>
    <t>MCF 0.25W 1K</t>
  </si>
  <si>
    <t>1 kΩ, 5 %, 0W25</t>
  </si>
  <si>
    <t>R4,R8,R18,R22</t>
  </si>
  <si>
    <t>MCF 0.25W 10K</t>
  </si>
  <si>
    <t>R5,R19</t>
  </si>
  <si>
    <t>680 Ω, 5 %, 0W25</t>
  </si>
  <si>
    <t>MCF 0.25W 680R</t>
  </si>
  <si>
    <t>R6,R20</t>
  </si>
  <si>
    <t>2k2, 5 %, 0W25</t>
  </si>
  <si>
    <t>MCF 0.25W 2K2</t>
  </si>
  <si>
    <t>R7,R21,R29</t>
  </si>
  <si>
    <t>R9,R23</t>
  </si>
  <si>
    <t>MCF 0.25W 18K</t>
  </si>
  <si>
    <t>470 Ω, 5 %, 0W25</t>
  </si>
  <si>
    <t>18 kΩ, 5 %, 0W25</t>
  </si>
  <si>
    <t>10 kΩ, 5 %, 0W25</t>
  </si>
  <si>
    <t>R10,R24</t>
  </si>
  <si>
    <t>MCF 0.25W 470R</t>
  </si>
  <si>
    <t>100 Ω, 5 %, 0W25</t>
  </si>
  <si>
    <t>R11,R25</t>
  </si>
  <si>
    <t>MCF 0.25W 100R</t>
  </si>
  <si>
    <t>MCF 0.25W 330R</t>
  </si>
  <si>
    <t>330 Ω, 5 %, 0W25</t>
  </si>
  <si>
    <t>R12,R26</t>
  </si>
  <si>
    <t>R14,R28</t>
  </si>
  <si>
    <t>2k7, 5 %, 0W25</t>
  </si>
  <si>
    <t>MCF 0.25W 2K7</t>
  </si>
  <si>
    <t>56 kΩ, 5 %, 0W25</t>
  </si>
  <si>
    <t>MCF 0.25W 56K</t>
  </si>
  <si>
    <t>R30</t>
  </si>
  <si>
    <t>8Ω2, 5 %, 1W</t>
  </si>
  <si>
    <t>TE Connectivity/Neohm</t>
  </si>
  <si>
    <t>ROX1SJ8R2</t>
  </si>
  <si>
    <t>RES_1W</t>
  </si>
  <si>
    <t>R13,R27</t>
  </si>
  <si>
    <t>56 Ω, 5 %, 1W,</t>
  </si>
  <si>
    <t>Welwyn</t>
  </si>
  <si>
    <t>MFP1-56R JI</t>
  </si>
  <si>
    <t>R31,R32</t>
  </si>
  <si>
    <t>Vishay Sfernice</t>
  </si>
  <si>
    <t>2 kΩ, 10 %, 0W5, trimmer multiturn</t>
  </si>
  <si>
    <t>3299Y+CB10H</t>
  </si>
  <si>
    <t>P1,P2</t>
  </si>
  <si>
    <t>T93YB202KT20</t>
  </si>
  <si>
    <t>Panasonic</t>
  </si>
  <si>
    <t>ECQV1H225JL</t>
  </si>
  <si>
    <t>mkt3e</t>
  </si>
  <si>
    <t>C1,C15</t>
  </si>
  <si>
    <t>LCR Components</t>
  </si>
  <si>
    <t>EXFS/HR 330PF +/- 1%</t>
  </si>
  <si>
    <t>CAP_Silvered_Mica</t>
  </si>
  <si>
    <t>C2,C16</t>
  </si>
  <si>
    <t>330 pF, 1%, 63 V, lead spacing 7.1842 mm</t>
  </si>
  <si>
    <t>C3-C6,C8,C10,C17-C20,C22,C24,C30,C32</t>
  </si>
  <si>
    <t>ker1e</t>
  </si>
  <si>
    <t>MCRR50104X7RK0050</t>
  </si>
  <si>
    <t>100 nF, 10 %, 50 V, X7R, lead spacing 5.08 mm</t>
  </si>
  <si>
    <t>2µ2, 5 %, 50 V, lead spacing 5/7.5 mm</t>
  </si>
  <si>
    <t>1 nF, 10 %, 63 V, MKT, lead spacing 5 mm</t>
  </si>
  <si>
    <t>MCPBSFC-1J102KA45</t>
  </si>
  <si>
    <t>C7,C9,C21,C23</t>
  </si>
  <si>
    <t>1000 µF, 20 %, 35 V, diam.12.5 mm, lead spacing 5 mm</t>
  </si>
  <si>
    <t>Rubycon</t>
  </si>
  <si>
    <t>35YXF1000MEFC12.5X25</t>
  </si>
  <si>
    <t>elco5er</t>
  </si>
  <si>
    <t>C11,C25,C29</t>
  </si>
  <si>
    <t>680 nF, 5 %, 250 V, PP, lead spacing 15 mm</t>
  </si>
  <si>
    <t>ECWF2684JAQ</t>
  </si>
  <si>
    <t>mkt4e_130144</t>
  </si>
  <si>
    <t>C12,C26</t>
  </si>
  <si>
    <t>220 nF, 5 %, 63 V, MKT, lead spacing 5 mm</t>
  </si>
  <si>
    <t>Vishay Bccomponents</t>
  </si>
  <si>
    <t>BFC247076224</t>
  </si>
  <si>
    <t>mkt1e</t>
  </si>
  <si>
    <t>C13,C27</t>
  </si>
  <si>
    <t>2200 µF, 20 %, 35 V, diam.18 mm, lead spacing 5/7.5 mm</t>
  </si>
  <si>
    <t>EEUTP1V222</t>
  </si>
  <si>
    <t>elco6er_130144</t>
  </si>
  <si>
    <t>C14,C28,</t>
  </si>
  <si>
    <t>10 uF, 20 %, 100 V, diam.6.3 mm, lead spacing 2.5 mm</t>
  </si>
  <si>
    <t>MCGLR100V106M6.3X11</t>
  </si>
  <si>
    <t>elco2er</t>
  </si>
  <si>
    <t>C31</t>
  </si>
  <si>
    <t>MCGLR35V476M6.3X11</t>
  </si>
  <si>
    <t>elco 3er</t>
  </si>
  <si>
    <t>47 uF, 20 %, 35 V, diam.8.5 mm max., leadspacing 2.5 mm</t>
  </si>
  <si>
    <t>C33</t>
  </si>
  <si>
    <t>47 µH, 10 %, 21 mΩ, 8.5 A, radial, bobbin type</t>
  </si>
  <si>
    <t>Murata Power Solutions</t>
  </si>
  <si>
    <t>1447385C</t>
  </si>
  <si>
    <t>1410478C+1447385C</t>
  </si>
  <si>
    <t>L1,L2</t>
  </si>
  <si>
    <t>100 µH, 20 %, 35 mΩ, 5 A, radial, toroid</t>
  </si>
  <si>
    <t>Würth Elektronik</t>
  </si>
  <si>
    <t>L3</t>
  </si>
  <si>
    <t>1N5819</t>
  </si>
  <si>
    <t>STMicroelectronics</t>
  </si>
  <si>
    <t>diod1e_130144</t>
  </si>
  <si>
    <t>D1-D8</t>
  </si>
  <si>
    <t>Kingbright</t>
  </si>
  <si>
    <t>L-934ID</t>
  </si>
  <si>
    <t>ledev</t>
  </si>
  <si>
    <t>D11</t>
  </si>
  <si>
    <t xml:space="preserve">Led red, 2x5 mm rectangular, </t>
  </si>
  <si>
    <t>MCL453SRD</t>
  </si>
  <si>
    <t>D9,D10</t>
  </si>
  <si>
    <t>Led red 3 mm</t>
  </si>
  <si>
    <t>Vishay Semiconductor</t>
  </si>
  <si>
    <t>1N5245B</t>
  </si>
  <si>
    <t>diod1e</t>
  </si>
  <si>
    <t>D12</t>
  </si>
  <si>
    <t>1N4148.</t>
  </si>
  <si>
    <t>1N4148</t>
  </si>
  <si>
    <t>15 V, 0W5</t>
  </si>
  <si>
    <t>diod0e</t>
  </si>
  <si>
    <t>D13</t>
  </si>
  <si>
    <t>BC547C</t>
  </si>
  <si>
    <t>ON Semiconductor</t>
  </si>
  <si>
    <t>BC547CG</t>
  </si>
  <si>
    <t>to92e4</t>
  </si>
  <si>
    <t>T1,T3,T10,T12,T19</t>
  </si>
  <si>
    <t>BC557C</t>
  </si>
  <si>
    <t>BC557CZL1G</t>
  </si>
  <si>
    <t>T2,T4,T11,T13</t>
  </si>
  <si>
    <t>BD139</t>
  </si>
  <si>
    <t>TO126_1</t>
  </si>
  <si>
    <t>T5,T14</t>
  </si>
  <si>
    <t>BD140</t>
  </si>
  <si>
    <t>BD140-16</t>
  </si>
  <si>
    <t>T6,T15</t>
  </si>
  <si>
    <t>2N2222</t>
  </si>
  <si>
    <t>T7,T16</t>
  </si>
  <si>
    <t>IRF530</t>
  </si>
  <si>
    <t>IRF530NPBF</t>
  </si>
  <si>
    <t>to220e4</t>
  </si>
  <si>
    <t>T8,T9,T17,T18</t>
  </si>
  <si>
    <t>International Rectifier</t>
  </si>
  <si>
    <t>NE555</t>
  </si>
  <si>
    <t>NE555N</t>
  </si>
  <si>
    <t>dip8e</t>
  </si>
  <si>
    <t>IC1,IC2</t>
  </si>
  <si>
    <t>IC3</t>
  </si>
  <si>
    <t>L7915CP</t>
  </si>
  <si>
    <t>to220e1</t>
  </si>
  <si>
    <t>2-way pinheader SIL, 2.54 mm spacing</t>
  </si>
  <si>
    <t>Fischer</t>
  </si>
  <si>
    <t>SL1.025.36Z</t>
  </si>
  <si>
    <t>sil2e</t>
  </si>
  <si>
    <t>K1,K2</t>
  </si>
  <si>
    <t>Screw termination block, PCB, 5.08 mm pitch</t>
  </si>
  <si>
    <t>Phoenix Contact</t>
  </si>
  <si>
    <t>2-connect-s</t>
  </si>
  <si>
    <t>K3,LS1,LS2</t>
  </si>
  <si>
    <t>Relais 24 V, 8 A, 1.2 kΩ, DPDT-CO, Finder 40.52.7.024.0000</t>
  </si>
  <si>
    <t>Finder</t>
  </si>
  <si>
    <t>40.52.7.024.0000</t>
  </si>
  <si>
    <t>DPDTP_130144</t>
  </si>
  <si>
    <t>RE1</t>
  </si>
  <si>
    <t>Fuse holder, 20x5 mm</t>
  </si>
  <si>
    <t>MCHTC-15M</t>
  </si>
  <si>
    <t>F1</t>
  </si>
  <si>
    <t>pcb-fuse1_130144</t>
  </si>
  <si>
    <t>Fuse holder cover</t>
  </si>
  <si>
    <t>MCHTC-150M</t>
  </si>
  <si>
    <t>for fuse holder</t>
  </si>
  <si>
    <t>2 A fuse, antisurge, 5 x 20 mm</t>
  </si>
  <si>
    <t>Schurter</t>
  </si>
  <si>
    <t>0034.3120</t>
  </si>
  <si>
    <t>test pin (1-way pinheader)</t>
  </si>
  <si>
    <t>test_point</t>
  </si>
  <si>
    <t>TP1,TP2</t>
  </si>
  <si>
    <t>PCB 130144-1 v2.0</t>
  </si>
  <si>
    <t>HS1</t>
  </si>
  <si>
    <t>2 mm aluminum plate, 130 x 50 mm</t>
  </si>
  <si>
    <t>7815</t>
  </si>
  <si>
    <t>MKDSN 1,5/2-5,08 (1729128)</t>
  </si>
  <si>
    <t>Heatsink for IC3 30 K/W (Fischer Elektronik SK 12 SA 32)</t>
  </si>
  <si>
    <t>SIL-PAD, K-10, .006", TO-220</t>
  </si>
  <si>
    <t>Bergquist</t>
  </si>
  <si>
    <t>K10-54</t>
  </si>
  <si>
    <t>Bush 3 mm, TO-220</t>
  </si>
  <si>
    <t>31-35-25GFN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</si>
</sst>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"/>
  </numFmts>
  <fonts count="11">
    <font>
      <sz val="10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1"/>
      <name val="Calibri"/>
      <family val="2"/>
    </font>
    <font>
      <sz val="11"/>
      <color rgb="FF00000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3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2" fillId="2" borderId="0" xfId="0" applyFont="1" applyFill="1"/>
    <xf numFmtId="49" fontId="2" fillId="2" borderId="0" xfId="0" applyNumberFormat="1" applyFont="1" applyFill="1"/>
    <xf numFmtId="49" fontId="3" fillId="3" borderId="0" xfId="0" applyNumberFormat="1" applyFont="1" applyFill="1"/>
    <xf numFmtId="0" fontId="3" fillId="3" borderId="0" xfId="0" applyFont="1" applyFill="1"/>
    <xf numFmtId="49" fontId="4" fillId="0" borderId="0" xfId="0" applyNumberFormat="1" applyFont="1" applyFill="1"/>
    <xf numFmtId="0" fontId="4" fillId="0" borderId="0" xfId="0" applyFont="1" applyFill="1"/>
    <xf numFmtId="0" fontId="6" fillId="0" borderId="0" xfId="0" applyFont="1"/>
    <xf numFmtId="0" fontId="5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164" fontId="0" fillId="0" borderId="0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164" fontId="0" fillId="0" borderId="0" xfId="0" applyNumberFormat="1" applyFont="1"/>
    <xf numFmtId="0" fontId="9" fillId="0" borderId="0" xfId="0" applyFont="1" applyAlignment="1">
      <alignment vertical="center"/>
    </xf>
    <xf numFmtId="49" fontId="3" fillId="4" borderId="0" xfId="0" applyNumberFormat="1" applyFont="1" applyFill="1"/>
    <xf numFmtId="0" fontId="3" fillId="4" borderId="0" xfId="0" applyFont="1" applyFill="1"/>
    <xf numFmtId="0" fontId="9" fillId="5" borderId="0" xfId="0" applyFont="1" applyFill="1" applyAlignment="1">
      <alignment vertical="center"/>
    </xf>
    <xf numFmtId="0" fontId="2" fillId="2" borderId="0" xfId="0" applyFont="1" applyFill="1" applyAlignment="1">
      <alignment wrapText="1"/>
    </xf>
    <xf numFmtId="0" fontId="8" fillId="2" borderId="0" xfId="0" applyFont="1" applyFill="1"/>
    <xf numFmtId="0" fontId="0" fillId="0" borderId="0" xfId="0"/>
    <xf numFmtId="0" fontId="0" fillId="0" borderId="0" xfId="0" applyFont="1"/>
    <xf numFmtId="49" fontId="0" fillId="0" borderId="0" xfId="0" applyNumberFormat="1"/>
    <xf numFmtId="0" fontId="0" fillId="0" borderId="0" xfId="0"/>
    <xf numFmtId="49" fontId="0" fillId="0" borderId="0" xfId="0" applyNumberFormat="1" applyFont="1"/>
    <xf numFmtId="0" fontId="0" fillId="0" borderId="0" xfId="0" applyFont="1"/>
    <xf numFmtId="0" fontId="0" fillId="0" borderId="0" xfId="0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/>
    <xf numFmtId="0" fontId="0" fillId="0" borderId="0" xfId="0"/>
    <xf numFmtId="0" fontId="0" fillId="0" borderId="0" xfId="0" applyFont="1"/>
    <xf numFmtId="0" fontId="9" fillId="0" borderId="0" xfId="0" applyFont="1" applyAlignment="1">
      <alignment vertical="center"/>
    </xf>
    <xf numFmtId="49" fontId="0" fillId="0" borderId="0" xfId="0" applyNumberFormat="1"/>
    <xf numFmtId="49" fontId="1" fillId="2" borderId="0" xfId="0" applyNumberFormat="1" applyFont="1" applyFill="1" applyAlignment="1">
      <alignment horizontal="left"/>
    </xf>
    <xf numFmtId="0" fontId="5" fillId="6" borderId="3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0" fillId="0" borderId="0" xfId="0"/>
    <xf numFmtId="0" fontId="0" fillId="0" borderId="0" xfId="0" applyFont="1"/>
    <xf numFmtId="49" fontId="0" fillId="0" borderId="0" xfId="0" applyNumberForma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0"/>
  <sheetViews>
    <sheetView tabSelected="1" workbookViewId="0" topLeftCell="A1">
      <selection activeCell="C18" sqref="C18"/>
    </sheetView>
  </sheetViews>
  <sheetFormatPr defaultColWidth="11.57421875" defaultRowHeight="12.75"/>
  <cols>
    <col min="1" max="1" width="53.140625" style="1" bestFit="1" customWidth="1"/>
    <col min="2" max="2" width="22.28125" style="1" customWidth="1"/>
    <col min="3" max="3" width="25.8515625" style="1" bestFit="1" customWidth="1"/>
    <col min="4" max="4" width="19.00390625" style="1" bestFit="1" customWidth="1"/>
    <col min="5" max="5" width="36.8515625" style="1" bestFit="1" customWidth="1"/>
    <col min="6" max="6" width="6.00390625" style="2" bestFit="1" customWidth="1"/>
    <col min="7" max="7" width="10.28125" style="2" bestFit="1" customWidth="1"/>
    <col min="8" max="9" width="11.57421875" style="2" customWidth="1"/>
    <col min="10" max="10" width="78.28125" style="2" bestFit="1" customWidth="1"/>
    <col min="11" max="11" width="48.7109375" style="2" customWidth="1"/>
    <col min="12" max="16384" width="11.57421875" style="2" customWidth="1"/>
  </cols>
  <sheetData>
    <row r="1" spans="1:11" s="3" customFormat="1" ht="20.25">
      <c r="A1" s="35" t="s">
        <v>22</v>
      </c>
      <c r="B1" s="35"/>
      <c r="C1" s="35"/>
      <c r="D1" s="35"/>
      <c r="E1" s="35"/>
      <c r="F1" s="35"/>
      <c r="K1" s="20" t="s">
        <v>19</v>
      </c>
    </row>
    <row r="2" spans="1:11" s="3" customFormat="1" ht="2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3" t="s">
        <v>17</v>
      </c>
      <c r="G2" s="3" t="s">
        <v>5</v>
      </c>
      <c r="H2" s="3" t="s">
        <v>6</v>
      </c>
      <c r="I2" s="3" t="s">
        <v>18</v>
      </c>
      <c r="J2" s="3" t="s">
        <v>20</v>
      </c>
      <c r="K2" s="19" t="s">
        <v>21</v>
      </c>
    </row>
    <row r="3" spans="1:10" s="17" customFormat="1" ht="15">
      <c r="A3" s="16" t="s">
        <v>7</v>
      </c>
      <c r="B3" s="16"/>
      <c r="C3" s="16"/>
      <c r="D3" s="16"/>
      <c r="E3" s="16"/>
      <c r="F3" s="17">
        <f>SUM(F4:F19)</f>
        <v>34</v>
      </c>
      <c r="J3" s="18" t="str">
        <f>CONCATENATE(E3,IF(ISBLANK(E3),""," = "),A3)</f>
        <v>Resistor</v>
      </c>
    </row>
    <row r="4" spans="1:10" ht="15">
      <c r="A4" s="1" t="s">
        <v>23</v>
      </c>
      <c r="B4" s="1" t="s">
        <v>24</v>
      </c>
      <c r="C4" t="s">
        <v>25</v>
      </c>
      <c r="D4" s="1" t="s">
        <v>26</v>
      </c>
      <c r="E4" s="1" t="s">
        <v>27</v>
      </c>
      <c r="F4" s="2">
        <v>2</v>
      </c>
      <c r="G4">
        <v>9339078</v>
      </c>
      <c r="J4" s="15" t="str">
        <f aca="true" t="shared" si="0" ref="J4:J107">CONCATENATE(E4,IF(ISBLANK(E4),""," = "),A4)</f>
        <v>R1,R15 = 100 kΩ, 5 %, 0W25</v>
      </c>
    </row>
    <row r="5" spans="1:10" ht="15">
      <c r="A5" s="1" t="s">
        <v>28</v>
      </c>
      <c r="B5" s="1" t="s">
        <v>24</v>
      </c>
      <c r="C5" t="s">
        <v>29</v>
      </c>
      <c r="D5" s="1" t="s">
        <v>26</v>
      </c>
      <c r="E5" s="1" t="s">
        <v>30</v>
      </c>
      <c r="F5" s="2">
        <v>2</v>
      </c>
      <c r="G5" s="2">
        <v>9339191</v>
      </c>
      <c r="J5" s="15" t="str">
        <f t="shared" si="0"/>
        <v>R2,R16 = 15 kΩ, 5 %, 0W25</v>
      </c>
    </row>
    <row r="6" spans="1:10" ht="15">
      <c r="A6" s="1" t="s">
        <v>31</v>
      </c>
      <c r="B6" s="1" t="s">
        <v>24</v>
      </c>
      <c r="C6" t="s">
        <v>32</v>
      </c>
      <c r="D6" s="1" t="s">
        <v>26</v>
      </c>
      <c r="E6" s="1" t="s">
        <v>33</v>
      </c>
      <c r="F6" s="2">
        <v>2</v>
      </c>
      <c r="G6">
        <v>9339736</v>
      </c>
      <c r="J6" s="15" t="str">
        <f aca="true" t="shared" si="1" ref="J6:J18">CONCATENATE(E6,IF(ISBLANK(E6),""," = "),A6)</f>
        <v>R3,R17 = 82 kΩ, 5 %, 0W25</v>
      </c>
    </row>
    <row r="7" spans="1:10" ht="15">
      <c r="A7" s="1" t="s">
        <v>35</v>
      </c>
      <c r="B7" s="1" t="s">
        <v>24</v>
      </c>
      <c r="C7" t="s">
        <v>34</v>
      </c>
      <c r="D7" s="1" t="s">
        <v>26</v>
      </c>
      <c r="E7" s="1" t="s">
        <v>36</v>
      </c>
      <c r="F7" s="2">
        <v>4</v>
      </c>
      <c r="G7">
        <v>9339051</v>
      </c>
      <c r="J7" s="15" t="str">
        <f t="shared" si="1"/>
        <v>R4,R8,R18,R22 = 1 kΩ, 5 %, 0W25</v>
      </c>
    </row>
    <row r="8" spans="1:10" ht="15">
      <c r="A8" s="1" t="s">
        <v>49</v>
      </c>
      <c r="B8" s="1" t="s">
        <v>24</v>
      </c>
      <c r="C8" t="s">
        <v>37</v>
      </c>
      <c r="D8" s="1" t="s">
        <v>26</v>
      </c>
      <c r="E8" s="1" t="s">
        <v>38</v>
      </c>
      <c r="F8" s="2">
        <v>2</v>
      </c>
      <c r="G8">
        <v>9339060</v>
      </c>
      <c r="J8" s="15" t="str">
        <f t="shared" si="1"/>
        <v>R5,R19 = 10 kΩ, 5 %, 0W25</v>
      </c>
    </row>
    <row r="9" spans="1:10" ht="15">
      <c r="A9" s="1" t="s">
        <v>39</v>
      </c>
      <c r="B9" s="1" t="s">
        <v>24</v>
      </c>
      <c r="C9" t="s">
        <v>40</v>
      </c>
      <c r="D9" s="1" t="s">
        <v>26</v>
      </c>
      <c r="E9" s="1" t="s">
        <v>41</v>
      </c>
      <c r="F9" s="2">
        <v>2</v>
      </c>
      <c r="G9">
        <v>9339655</v>
      </c>
      <c r="J9" s="15" t="str">
        <f t="shared" si="1"/>
        <v>R6,R20 = 680 Ω, 5 %, 0W25</v>
      </c>
    </row>
    <row r="10" spans="1:10" ht="15">
      <c r="A10" s="1" t="s">
        <v>42</v>
      </c>
      <c r="B10" s="1" t="s">
        <v>24</v>
      </c>
      <c r="C10" t="s">
        <v>43</v>
      </c>
      <c r="D10" s="1" t="s">
        <v>26</v>
      </c>
      <c r="E10" s="1" t="s">
        <v>44</v>
      </c>
      <c r="F10" s="2">
        <v>3</v>
      </c>
      <c r="G10">
        <v>9339302</v>
      </c>
      <c r="J10" s="15" t="str">
        <f t="shared" si="1"/>
        <v>R7,R21,R29 = 2k2, 5 %, 0W25</v>
      </c>
    </row>
    <row r="11" spans="1:10" ht="15">
      <c r="A11" s="1" t="s">
        <v>48</v>
      </c>
      <c r="B11" s="1" t="s">
        <v>24</v>
      </c>
      <c r="C11" t="s">
        <v>46</v>
      </c>
      <c r="D11" s="1" t="s">
        <v>26</v>
      </c>
      <c r="E11" s="1" t="s">
        <v>45</v>
      </c>
      <c r="F11" s="2">
        <v>2</v>
      </c>
      <c r="G11">
        <v>9339256</v>
      </c>
      <c r="J11" s="15" t="str">
        <f t="shared" si="1"/>
        <v>R9,R23 = 18 kΩ, 5 %, 0W25</v>
      </c>
    </row>
    <row r="12" spans="1:10" ht="15">
      <c r="A12" s="1" t="s">
        <v>47</v>
      </c>
      <c r="B12" s="1" t="s">
        <v>24</v>
      </c>
      <c r="C12" t="s">
        <v>51</v>
      </c>
      <c r="D12" s="1" t="s">
        <v>26</v>
      </c>
      <c r="E12" s="1" t="s">
        <v>50</v>
      </c>
      <c r="F12" s="2">
        <v>2</v>
      </c>
      <c r="G12">
        <v>9339531</v>
      </c>
      <c r="J12" s="15" t="str">
        <f t="shared" si="1"/>
        <v>R10,R24 = 470 Ω, 5 %, 0W25</v>
      </c>
    </row>
    <row r="13" spans="1:10" ht="15">
      <c r="A13" s="1" t="s">
        <v>52</v>
      </c>
      <c r="B13" s="1" t="s">
        <v>24</v>
      </c>
      <c r="C13" t="s">
        <v>54</v>
      </c>
      <c r="D13" s="1" t="s">
        <v>26</v>
      </c>
      <c r="E13" s="1" t="s">
        <v>53</v>
      </c>
      <c r="F13" s="2">
        <v>2</v>
      </c>
      <c r="G13">
        <v>9339043</v>
      </c>
      <c r="J13" s="15" t="str">
        <f t="shared" si="1"/>
        <v>R11,R25 = 100 Ω, 5 %, 0W25</v>
      </c>
    </row>
    <row r="14" spans="1:10" ht="15">
      <c r="A14" s="1" t="s">
        <v>56</v>
      </c>
      <c r="B14" s="1" t="s">
        <v>24</v>
      </c>
      <c r="C14" t="s">
        <v>55</v>
      </c>
      <c r="D14" s="1" t="s">
        <v>26</v>
      </c>
      <c r="E14" s="1" t="s">
        <v>57</v>
      </c>
      <c r="F14" s="2">
        <v>2</v>
      </c>
      <c r="G14">
        <v>9339418</v>
      </c>
      <c r="J14" s="15" t="str">
        <f t="shared" si="1"/>
        <v>R12,R26 = 330 Ω, 5 %, 0W25</v>
      </c>
    </row>
    <row r="15" spans="1:10" ht="15">
      <c r="A15" s="1" t="s">
        <v>64</v>
      </c>
      <c r="B15" s="1" t="s">
        <v>65</v>
      </c>
      <c r="C15" t="s">
        <v>66</v>
      </c>
      <c r="D15" s="1" t="s">
        <v>67</v>
      </c>
      <c r="E15" s="1" t="s">
        <v>68</v>
      </c>
      <c r="F15" s="2">
        <v>2</v>
      </c>
      <c r="G15">
        <v>1961786</v>
      </c>
      <c r="J15" s="15" t="str">
        <f t="shared" si="1"/>
        <v>R13,R27 = 8Ω2, 5 %, 1W</v>
      </c>
    </row>
    <row r="16" spans="1:10" ht="15">
      <c r="A16" s="1" t="s">
        <v>59</v>
      </c>
      <c r="B16" s="1" t="s">
        <v>24</v>
      </c>
      <c r="C16" t="s">
        <v>60</v>
      </c>
      <c r="D16" s="1" t="s">
        <v>26</v>
      </c>
      <c r="E16" s="1" t="s">
        <v>58</v>
      </c>
      <c r="F16" s="2">
        <v>2</v>
      </c>
      <c r="G16">
        <v>9339361</v>
      </c>
      <c r="J16" s="15" t="str">
        <f t="shared" si="1"/>
        <v>R14,R28 = 2k7, 5 %, 0W25</v>
      </c>
    </row>
    <row r="17" spans="1:10" ht="15">
      <c r="A17" s="1" t="s">
        <v>61</v>
      </c>
      <c r="B17" s="1" t="s">
        <v>24</v>
      </c>
      <c r="C17" t="s">
        <v>62</v>
      </c>
      <c r="D17" s="1" t="s">
        <v>26</v>
      </c>
      <c r="E17" s="1" t="s">
        <v>63</v>
      </c>
      <c r="F17" s="2">
        <v>1</v>
      </c>
      <c r="G17">
        <v>9339612</v>
      </c>
      <c r="J17" s="15" t="str">
        <f t="shared" si="1"/>
        <v>R30 = 56 kΩ, 5 %, 0W25</v>
      </c>
    </row>
    <row r="18" spans="1:10" ht="15">
      <c r="A18" s="1" t="s">
        <v>69</v>
      </c>
      <c r="B18" s="1" t="s">
        <v>70</v>
      </c>
      <c r="C18" t="s">
        <v>71</v>
      </c>
      <c r="D18" s="1" t="s">
        <v>67</v>
      </c>
      <c r="E18" s="1" t="s">
        <v>72</v>
      </c>
      <c r="F18" s="2">
        <v>2</v>
      </c>
      <c r="G18">
        <v>1565401</v>
      </c>
      <c r="J18" s="15" t="str">
        <f t="shared" si="1"/>
        <v>R31,R32 = 56 Ω, 5 %, 1W,</v>
      </c>
    </row>
    <row r="19" spans="1:10" ht="15">
      <c r="A19" s="1" t="s">
        <v>74</v>
      </c>
      <c r="B19" s="1" t="s">
        <v>73</v>
      </c>
      <c r="C19" t="s">
        <v>77</v>
      </c>
      <c r="D19" s="1" t="s">
        <v>75</v>
      </c>
      <c r="E19" s="1" t="s">
        <v>76</v>
      </c>
      <c r="F19" s="2">
        <v>2</v>
      </c>
      <c r="G19">
        <v>1141416</v>
      </c>
      <c r="J19" s="15" t="str">
        <f t="shared" si="0"/>
        <v>P1,P2 = 2 kΩ, 10 %, 0W5, trimmer multiturn</v>
      </c>
    </row>
    <row r="20" spans="1:10" s="17" customFormat="1" ht="15">
      <c r="A20" s="16" t="s">
        <v>8</v>
      </c>
      <c r="B20" s="16"/>
      <c r="C20" s="16"/>
      <c r="D20" s="16"/>
      <c r="E20" s="16"/>
      <c r="F20" s="17">
        <f>SUM(F21:F30)</f>
        <v>33</v>
      </c>
      <c r="J20" s="18" t="str">
        <f t="shared" si="0"/>
        <v>Capacitor</v>
      </c>
    </row>
    <row r="21" spans="1:10" ht="15">
      <c r="A21" s="1" t="s">
        <v>91</v>
      </c>
      <c r="B21" s="1" t="s">
        <v>78</v>
      </c>
      <c r="C21" t="s">
        <v>79</v>
      </c>
      <c r="D21" s="1" t="s">
        <v>80</v>
      </c>
      <c r="E21" s="1" t="s">
        <v>81</v>
      </c>
      <c r="F21" s="2">
        <v>2</v>
      </c>
      <c r="G21">
        <v>1744834</v>
      </c>
      <c r="J21" s="15" t="str">
        <f aca="true" t="shared" si="2" ref="J21:J29">CONCATENATE(E21,IF(ISBLANK(E21),""," = "),A21)</f>
        <v>C1,C15 = 2µ2, 5 %, 50 V, lead spacing 5/7.5 mm</v>
      </c>
    </row>
    <row r="22" spans="1:10" ht="15">
      <c r="A22" s="1" t="s">
        <v>86</v>
      </c>
      <c r="B22" s="1" t="s">
        <v>82</v>
      </c>
      <c r="C22" t="s">
        <v>83</v>
      </c>
      <c r="D22" s="1" t="s">
        <v>84</v>
      </c>
      <c r="E22" s="1" t="s">
        <v>85</v>
      </c>
      <c r="F22" s="2">
        <v>2</v>
      </c>
      <c r="G22">
        <v>9520210</v>
      </c>
      <c r="J22" s="15" t="str">
        <f t="shared" si="2"/>
        <v>C2,C16 = 330 pF, 1%, 63 V, lead spacing 7.1842 mm</v>
      </c>
    </row>
    <row r="23" spans="1:10" ht="15">
      <c r="A23" s="1" t="s">
        <v>90</v>
      </c>
      <c r="B23" s="1" t="s">
        <v>24</v>
      </c>
      <c r="C23" t="s">
        <v>89</v>
      </c>
      <c r="D23" s="1" t="s">
        <v>88</v>
      </c>
      <c r="E23" s="1" t="s">
        <v>87</v>
      </c>
      <c r="F23" s="2">
        <v>14</v>
      </c>
      <c r="G23">
        <v>1216440</v>
      </c>
      <c r="J23" s="15" t="str">
        <f t="shared" si="2"/>
        <v>C3-C6,C8,C10,C17-C20,C22,C24,C30,C32 = 100 nF, 10 %, 50 V, X7R, lead spacing 5.08 mm</v>
      </c>
    </row>
    <row r="24" spans="1:10" ht="15">
      <c r="A24" s="1" t="s">
        <v>92</v>
      </c>
      <c r="B24" s="1" t="s">
        <v>24</v>
      </c>
      <c r="C24" t="s">
        <v>93</v>
      </c>
      <c r="D24" s="1" t="s">
        <v>88</v>
      </c>
      <c r="E24" s="1" t="s">
        <v>94</v>
      </c>
      <c r="F24" s="2">
        <v>4</v>
      </c>
      <c r="G24">
        <v>1685470</v>
      </c>
      <c r="J24" s="15" t="str">
        <f t="shared" si="2"/>
        <v>C7,C9,C21,C23 = 1 nF, 10 %, 63 V, MKT, lead spacing 5 mm</v>
      </c>
    </row>
    <row r="25" spans="1:10" ht="15">
      <c r="A25" s="1" t="s">
        <v>95</v>
      </c>
      <c r="B25" s="1" t="s">
        <v>96</v>
      </c>
      <c r="C25" t="s">
        <v>97</v>
      </c>
      <c r="D25" s="1" t="s">
        <v>98</v>
      </c>
      <c r="E25" s="1" t="s">
        <v>99</v>
      </c>
      <c r="F25" s="2">
        <v>3</v>
      </c>
      <c r="G25">
        <v>1144630</v>
      </c>
      <c r="J25" s="15" t="str">
        <f t="shared" si="2"/>
        <v>C11,C25,C29 = 1000 µF, 20 %, 35 V, diam.12.5 mm, lead spacing 5 mm</v>
      </c>
    </row>
    <row r="26" spans="1:10" ht="15">
      <c r="A26" s="1" t="s">
        <v>100</v>
      </c>
      <c r="B26" s="1" t="s">
        <v>78</v>
      </c>
      <c r="C26" t="s">
        <v>101</v>
      </c>
      <c r="D26" s="1" t="s">
        <v>102</v>
      </c>
      <c r="E26" s="1" t="s">
        <v>103</v>
      </c>
      <c r="F26" s="2">
        <v>2</v>
      </c>
      <c r="G26">
        <v>1854889</v>
      </c>
      <c r="J26" s="15" t="str">
        <f t="shared" si="2"/>
        <v>C12,C26 = 680 nF, 5 %, 250 V, PP, lead spacing 15 mm</v>
      </c>
    </row>
    <row r="27" spans="1:10" ht="15">
      <c r="A27" s="1" t="s">
        <v>104</v>
      </c>
      <c r="B27" s="1" t="s">
        <v>105</v>
      </c>
      <c r="C27" t="s">
        <v>106</v>
      </c>
      <c r="D27" s="1" t="s">
        <v>107</v>
      </c>
      <c r="E27" s="1" t="s">
        <v>108</v>
      </c>
      <c r="F27" s="2">
        <v>2</v>
      </c>
      <c r="G27">
        <v>1166039</v>
      </c>
      <c r="J27" s="15" t="str">
        <f t="shared" si="2"/>
        <v>C13,C27 = 220 nF, 5 %, 63 V, MKT, lead spacing 5 mm</v>
      </c>
    </row>
    <row r="28" spans="1:10" ht="15">
      <c r="A28" s="1" t="s">
        <v>109</v>
      </c>
      <c r="B28" s="1" t="s">
        <v>78</v>
      </c>
      <c r="C28" t="s">
        <v>110</v>
      </c>
      <c r="D28" s="1" t="s">
        <v>111</v>
      </c>
      <c r="E28" s="1" t="s">
        <v>112</v>
      </c>
      <c r="F28" s="2">
        <v>2</v>
      </c>
      <c r="G28">
        <v>1890583</v>
      </c>
      <c r="J28" s="15" t="str">
        <f t="shared" si="2"/>
        <v>C14,C28, = 2200 µF, 20 %, 35 V, diam.18 mm, lead spacing 5/7.5 mm</v>
      </c>
    </row>
    <row r="29" spans="1:10" ht="15">
      <c r="A29" s="1" t="s">
        <v>113</v>
      </c>
      <c r="B29" s="1" t="s">
        <v>24</v>
      </c>
      <c r="C29" t="s">
        <v>114</v>
      </c>
      <c r="D29" s="1" t="s">
        <v>115</v>
      </c>
      <c r="E29" s="1" t="s">
        <v>116</v>
      </c>
      <c r="F29" s="2">
        <v>1</v>
      </c>
      <c r="G29">
        <v>1903010</v>
      </c>
      <c r="J29" s="15" t="str">
        <f t="shared" si="2"/>
        <v>C31 = 10 uF, 20 %, 100 V, diam.6.3 mm, lead spacing 2.5 mm</v>
      </c>
    </row>
    <row r="30" spans="1:10" ht="15">
      <c r="A30" s="1" t="s">
        <v>119</v>
      </c>
      <c r="B30" s="1" t="s">
        <v>24</v>
      </c>
      <c r="C30" t="s">
        <v>117</v>
      </c>
      <c r="D30" s="1" t="s">
        <v>118</v>
      </c>
      <c r="E30" s="1" t="s">
        <v>120</v>
      </c>
      <c r="F30" s="2">
        <v>1</v>
      </c>
      <c r="G30">
        <v>1902985</v>
      </c>
      <c r="J30" s="15" t="str">
        <f t="shared" si="0"/>
        <v>C33 = 47 uF, 20 %, 35 V, diam.8.5 mm max., leadspacing 2.5 mm</v>
      </c>
    </row>
    <row r="31" spans="1:10" s="6" customFormat="1" ht="15">
      <c r="A31" s="5" t="s">
        <v>9</v>
      </c>
      <c r="B31" s="5"/>
      <c r="C31" s="5"/>
      <c r="D31" s="5"/>
      <c r="E31" s="5"/>
      <c r="F31" s="6">
        <f>SUM(F32:F33)</f>
        <v>3</v>
      </c>
      <c r="J31" s="18" t="str">
        <f t="shared" si="0"/>
        <v>Inductor / Self</v>
      </c>
    </row>
    <row r="32" spans="1:10" ht="15">
      <c r="A32" s="1" t="s">
        <v>121</v>
      </c>
      <c r="B32" s="1" t="s">
        <v>122</v>
      </c>
      <c r="C32" t="s">
        <v>123</v>
      </c>
      <c r="D32" s="1" t="s">
        <v>124</v>
      </c>
      <c r="E32" s="1" t="s">
        <v>125</v>
      </c>
      <c r="F32" s="2">
        <v>2</v>
      </c>
      <c r="G32">
        <v>1077058</v>
      </c>
      <c r="J32" s="15" t="str">
        <f t="shared" si="0"/>
        <v>L1,L2 = 47 µH, 10 %, 21 mΩ, 8.5 A, radial, bobbin type</v>
      </c>
    </row>
    <row r="33" spans="1:10" ht="15">
      <c r="A33" s="1" t="s">
        <v>126</v>
      </c>
      <c r="B33" s="1" t="s">
        <v>127</v>
      </c>
      <c r="C33">
        <v>7447070</v>
      </c>
      <c r="D33">
        <v>7447070</v>
      </c>
      <c r="E33" s="1" t="s">
        <v>128</v>
      </c>
      <c r="F33" s="2">
        <v>1</v>
      </c>
      <c r="G33">
        <v>2082537</v>
      </c>
      <c r="J33" s="15" t="str">
        <f t="shared" si="0"/>
        <v>L3 = 100 µH, 20 %, 35 mΩ, 5 A, radial, toroid</v>
      </c>
    </row>
    <row r="34" spans="1:10" s="6" customFormat="1" ht="15">
      <c r="A34" s="5" t="s">
        <v>10</v>
      </c>
      <c r="B34" s="5"/>
      <c r="C34" s="5"/>
      <c r="D34" s="5"/>
      <c r="E34" s="5"/>
      <c r="F34" s="6">
        <f>SUM(F35:F47)</f>
        <v>35</v>
      </c>
      <c r="J34" s="18" t="str">
        <f t="shared" si="0"/>
        <v>Semiconductor</v>
      </c>
    </row>
    <row r="35" spans="1:10" ht="15">
      <c r="A35" s="1" t="s">
        <v>129</v>
      </c>
      <c r="B35" s="1" t="s">
        <v>130</v>
      </c>
      <c r="C35" t="s">
        <v>129</v>
      </c>
      <c r="D35" s="1" t="s">
        <v>131</v>
      </c>
      <c r="E35" s="1" t="s">
        <v>132</v>
      </c>
      <c r="F35" s="2">
        <v>8</v>
      </c>
      <c r="G35">
        <v>9801219</v>
      </c>
      <c r="J35" s="15" t="str">
        <f t="shared" si="0"/>
        <v>D1-D8 = 1N5819</v>
      </c>
    </row>
    <row r="36" spans="1:10" ht="15">
      <c r="A36" s="1" t="s">
        <v>137</v>
      </c>
      <c r="B36" s="1" t="s">
        <v>24</v>
      </c>
      <c r="C36" t="s">
        <v>138</v>
      </c>
      <c r="D36" s="1" t="s">
        <v>135</v>
      </c>
      <c r="E36" s="1" t="s">
        <v>139</v>
      </c>
      <c r="F36" s="22">
        <v>2</v>
      </c>
      <c r="G36">
        <v>1581150</v>
      </c>
      <c r="J36" s="15" t="str">
        <f t="shared" si="0"/>
        <v xml:space="preserve">D9,D10 = Led red, 2x5 mm rectangular, </v>
      </c>
    </row>
    <row r="37" spans="1:10" ht="15">
      <c r="A37" s="23" t="s">
        <v>140</v>
      </c>
      <c r="B37" s="23" t="s">
        <v>133</v>
      </c>
      <c r="C37" s="21" t="s">
        <v>134</v>
      </c>
      <c r="D37" s="23" t="s">
        <v>135</v>
      </c>
      <c r="E37" s="23" t="s">
        <v>136</v>
      </c>
      <c r="F37" s="22">
        <v>1</v>
      </c>
      <c r="G37" s="21">
        <v>1142517</v>
      </c>
      <c r="J37" s="15" t="str">
        <f t="shared" si="0"/>
        <v>D11 = Led red 3 mm</v>
      </c>
    </row>
    <row r="38" spans="1:10" ht="15">
      <c r="A38" s="1" t="s">
        <v>147</v>
      </c>
      <c r="B38" s="1" t="s">
        <v>141</v>
      </c>
      <c r="C38" t="s">
        <v>142</v>
      </c>
      <c r="D38" s="1" t="s">
        <v>143</v>
      </c>
      <c r="E38" s="1" t="s">
        <v>144</v>
      </c>
      <c r="F38" s="22">
        <v>1</v>
      </c>
      <c r="G38">
        <v>1612374</v>
      </c>
      <c r="J38" s="15" t="str">
        <f t="shared" si="0"/>
        <v>D12 = 15 V, 0W5</v>
      </c>
    </row>
    <row r="39" spans="1:10" ht="15">
      <c r="A39" s="1" t="s">
        <v>146</v>
      </c>
      <c r="B39" s="1" t="s">
        <v>24</v>
      </c>
      <c r="C39" t="s">
        <v>145</v>
      </c>
      <c r="D39" s="1" t="s">
        <v>148</v>
      </c>
      <c r="E39" s="1" t="s">
        <v>149</v>
      </c>
      <c r="F39" s="22">
        <v>1</v>
      </c>
      <c r="G39">
        <v>9565124</v>
      </c>
      <c r="J39" s="15" t="str">
        <f t="shared" si="0"/>
        <v>D13 = 1N4148</v>
      </c>
    </row>
    <row r="40" spans="1:10" ht="15">
      <c r="A40" s="1" t="s">
        <v>150</v>
      </c>
      <c r="B40" s="1" t="s">
        <v>151</v>
      </c>
      <c r="C40" t="s">
        <v>152</v>
      </c>
      <c r="D40" s="1" t="s">
        <v>153</v>
      </c>
      <c r="E40" s="1" t="s">
        <v>154</v>
      </c>
      <c r="F40" s="22">
        <v>5</v>
      </c>
      <c r="G40">
        <v>2101811</v>
      </c>
      <c r="J40" s="15" t="str">
        <f t="shared" si="0"/>
        <v>T1,T3,T10,T12,T19 = BC547C</v>
      </c>
    </row>
    <row r="41" spans="1:10" ht="15">
      <c r="A41" s="1" t="s">
        <v>155</v>
      </c>
      <c r="B41" s="1" t="s">
        <v>151</v>
      </c>
      <c r="C41" t="s">
        <v>156</v>
      </c>
      <c r="D41" s="1" t="s">
        <v>153</v>
      </c>
      <c r="E41" s="1" t="s">
        <v>157</v>
      </c>
      <c r="F41" s="22">
        <v>4</v>
      </c>
      <c r="G41">
        <v>2317549</v>
      </c>
      <c r="J41" s="15" t="str">
        <f t="shared" si="0"/>
        <v>T2,T4,T11,T13 = BC557C</v>
      </c>
    </row>
    <row r="42" spans="1:10" ht="15">
      <c r="A42" s="1" t="s">
        <v>158</v>
      </c>
      <c r="B42" s="1" t="s">
        <v>130</v>
      </c>
      <c r="C42" t="s">
        <v>158</v>
      </c>
      <c r="D42" s="1" t="s">
        <v>159</v>
      </c>
      <c r="E42" s="1" t="s">
        <v>160</v>
      </c>
      <c r="F42" s="22">
        <v>2</v>
      </c>
      <c r="G42">
        <v>1015770</v>
      </c>
      <c r="J42" s="15" t="str">
        <f t="shared" si="0"/>
        <v>T5,T14 = BD139</v>
      </c>
    </row>
    <row r="43" spans="1:10" ht="15">
      <c r="A43" s="1" t="s">
        <v>161</v>
      </c>
      <c r="B43" s="1" t="s">
        <v>130</v>
      </c>
      <c r="C43" t="s">
        <v>162</v>
      </c>
      <c r="D43" s="1" t="s">
        <v>159</v>
      </c>
      <c r="E43" s="1" t="s">
        <v>163</v>
      </c>
      <c r="F43" s="22">
        <v>2</v>
      </c>
      <c r="G43">
        <v>1084566</v>
      </c>
      <c r="J43" s="15" t="str">
        <f t="shared" si="0"/>
        <v>T6,T15 = BD140</v>
      </c>
    </row>
    <row r="44" spans="1:10" ht="15">
      <c r="A44" s="1" t="s">
        <v>164</v>
      </c>
      <c r="B44" s="1" t="s">
        <v>24</v>
      </c>
      <c r="C44" t="s">
        <v>164</v>
      </c>
      <c r="D44" s="1" t="s">
        <v>153</v>
      </c>
      <c r="E44" s="1" t="s">
        <v>165</v>
      </c>
      <c r="F44" s="22">
        <v>2</v>
      </c>
      <c r="G44">
        <v>9206884</v>
      </c>
      <c r="J44" s="15" t="str">
        <f t="shared" si="0"/>
        <v>T7,T16 = 2N2222</v>
      </c>
    </row>
    <row r="45" spans="1:10" ht="15">
      <c r="A45" s="1" t="s">
        <v>166</v>
      </c>
      <c r="B45" s="1" t="s">
        <v>170</v>
      </c>
      <c r="C45" t="s">
        <v>167</v>
      </c>
      <c r="D45" s="1" t="s">
        <v>168</v>
      </c>
      <c r="E45" s="1" t="s">
        <v>169</v>
      </c>
      <c r="F45" s="22">
        <v>4</v>
      </c>
      <c r="G45">
        <v>8648263</v>
      </c>
      <c r="J45" s="15" t="str">
        <f t="shared" si="0"/>
        <v>T8,T9,T17,T18 = IRF530</v>
      </c>
    </row>
    <row r="46" spans="1:10" ht="15">
      <c r="A46" s="1" t="s">
        <v>171</v>
      </c>
      <c r="B46" s="1" t="s">
        <v>130</v>
      </c>
      <c r="C46" t="s">
        <v>172</v>
      </c>
      <c r="D46" s="1" t="s">
        <v>173</v>
      </c>
      <c r="E46" s="1" t="s">
        <v>174</v>
      </c>
      <c r="F46" s="22">
        <v>2</v>
      </c>
      <c r="G46">
        <v>1467742</v>
      </c>
      <c r="J46" s="15" t="str">
        <f t="shared" si="0"/>
        <v>IC1,IC2 = NE555</v>
      </c>
    </row>
    <row r="47" spans="1:10" ht="15">
      <c r="A47" s="1" t="s">
        <v>208</v>
      </c>
      <c r="B47" s="1" t="s">
        <v>130</v>
      </c>
      <c r="C47" s="1" t="s">
        <v>176</v>
      </c>
      <c r="D47" s="1" t="s">
        <v>177</v>
      </c>
      <c r="E47" s="1" t="s">
        <v>175</v>
      </c>
      <c r="F47" s="22">
        <v>1</v>
      </c>
      <c r="G47">
        <v>1095387</v>
      </c>
      <c r="J47" s="15" t="str">
        <f t="shared" si="0"/>
        <v>IC3 = 7815</v>
      </c>
    </row>
    <row r="48" spans="1:10" s="6" customFormat="1" ht="15">
      <c r="A48" s="5" t="s">
        <v>11</v>
      </c>
      <c r="B48" s="5"/>
      <c r="C48" s="5"/>
      <c r="D48" s="5"/>
      <c r="E48" s="5"/>
      <c r="J48" s="18" t="str">
        <f t="shared" si="0"/>
        <v>Other</v>
      </c>
    </row>
    <row r="49" spans="1:10" ht="15">
      <c r="A49" s="25" t="s">
        <v>178</v>
      </c>
      <c r="B49" s="25" t="s">
        <v>179</v>
      </c>
      <c r="C49" s="24" t="s">
        <v>180</v>
      </c>
      <c r="D49" s="25" t="s">
        <v>181</v>
      </c>
      <c r="E49" s="25" t="s">
        <v>182</v>
      </c>
      <c r="F49" s="26">
        <v>2</v>
      </c>
      <c r="G49" s="24">
        <v>9729038</v>
      </c>
      <c r="J49" s="15" t="str">
        <f t="shared" si="0"/>
        <v>K1,K2 = 2-way pinheader SIL, 2.54 mm spacing</v>
      </c>
    </row>
    <row r="50" spans="1:10" ht="15">
      <c r="A50" s="1" t="s">
        <v>183</v>
      </c>
      <c r="B50" s="1" t="s">
        <v>184</v>
      </c>
      <c r="C50" t="s">
        <v>209</v>
      </c>
      <c r="D50" s="1" t="s">
        <v>185</v>
      </c>
      <c r="E50" s="1" t="s">
        <v>186</v>
      </c>
      <c r="F50" s="26">
        <v>3</v>
      </c>
      <c r="G50">
        <v>3041440</v>
      </c>
      <c r="J50" s="15" t="str">
        <f t="shared" si="0"/>
        <v>K3,LS1,LS2 = Screw termination block, PCB, 5.08 mm pitch</v>
      </c>
    </row>
    <row r="51" spans="1:10" s="26" customFormat="1" ht="15">
      <c r="A51" s="25" t="s">
        <v>187</v>
      </c>
      <c r="B51" s="25" t="s">
        <v>188</v>
      </c>
      <c r="C51" t="s">
        <v>189</v>
      </c>
      <c r="D51" s="25" t="s">
        <v>190</v>
      </c>
      <c r="E51" s="25" t="s">
        <v>191</v>
      </c>
      <c r="F51" s="26">
        <v>1</v>
      </c>
      <c r="G51">
        <v>1169174</v>
      </c>
      <c r="J51" s="15" t="str">
        <f t="shared" si="0"/>
        <v>RE1 = Relais 24 V, 8 A, 1.2 kΩ, DPDT-CO, Finder 40.52.7.024.0000</v>
      </c>
    </row>
    <row r="52" spans="1:10" s="26" customFormat="1" ht="15">
      <c r="A52" s="30" t="s">
        <v>192</v>
      </c>
      <c r="B52" s="30" t="s">
        <v>24</v>
      </c>
      <c r="C52" s="27" t="s">
        <v>193</v>
      </c>
      <c r="D52" s="30" t="s">
        <v>195</v>
      </c>
      <c r="E52" s="30" t="s">
        <v>194</v>
      </c>
      <c r="F52" s="28">
        <v>1</v>
      </c>
      <c r="G52" s="27">
        <v>146123</v>
      </c>
      <c r="J52" s="15" t="str">
        <f t="shared" si="0"/>
        <v>F1 = Fuse holder, 20x5 mm</v>
      </c>
    </row>
    <row r="53" spans="1:10" s="28" customFormat="1" ht="15">
      <c r="A53" s="34" t="s">
        <v>196</v>
      </c>
      <c r="B53" s="34" t="s">
        <v>24</v>
      </c>
      <c r="C53" s="31" t="s">
        <v>197</v>
      </c>
      <c r="D53" s="34" t="s">
        <v>198</v>
      </c>
      <c r="E53" s="34" t="s">
        <v>194</v>
      </c>
      <c r="F53" s="32">
        <v>1</v>
      </c>
      <c r="G53" s="31">
        <v>146124</v>
      </c>
      <c r="J53" s="29" t="str">
        <f t="shared" si="0"/>
        <v>F1 = Fuse holder cover</v>
      </c>
    </row>
    <row r="54" spans="1:10" s="28" customFormat="1" ht="15">
      <c r="A54" s="30" t="s">
        <v>199</v>
      </c>
      <c r="B54" s="30" t="s">
        <v>200</v>
      </c>
      <c r="C54" s="34" t="s">
        <v>201</v>
      </c>
      <c r="D54" s="30"/>
      <c r="E54" s="30" t="s">
        <v>194</v>
      </c>
      <c r="F54" s="32">
        <v>1</v>
      </c>
      <c r="G54">
        <v>1360813</v>
      </c>
      <c r="J54" s="29" t="str">
        <f t="shared" si="0"/>
        <v>F1 = 2 A fuse, antisurge, 5 x 20 mm</v>
      </c>
    </row>
    <row r="55" spans="1:10" s="32" customFormat="1" ht="15">
      <c r="A55" s="34" t="s">
        <v>202</v>
      </c>
      <c r="B55" s="34" t="s">
        <v>179</v>
      </c>
      <c r="C55" s="34" t="s">
        <v>180</v>
      </c>
      <c r="D55" s="34" t="s">
        <v>203</v>
      </c>
      <c r="E55" s="34" t="s">
        <v>204</v>
      </c>
      <c r="F55" s="32">
        <v>2</v>
      </c>
      <c r="G55" s="31">
        <v>9729038</v>
      </c>
      <c r="J55" s="33" t="str">
        <f t="shared" si="0"/>
        <v>TP1,TP2 = test pin (1-way pinheader)</v>
      </c>
    </row>
    <row r="56" spans="1:10" s="32" customFormat="1" ht="15">
      <c r="A56" s="34" t="s">
        <v>207</v>
      </c>
      <c r="B56" s="34"/>
      <c r="C56" s="34"/>
      <c r="D56" s="34"/>
      <c r="E56" s="34" t="s">
        <v>206</v>
      </c>
      <c r="F56" s="32">
        <v>1</v>
      </c>
      <c r="G56" s="31"/>
      <c r="J56" s="33" t="str">
        <f t="shared" si="0"/>
        <v>HS1 = 2 mm aluminum plate, 130 x 50 mm</v>
      </c>
    </row>
    <row r="57" spans="1:10" s="32" customFormat="1" ht="15">
      <c r="A57" t="s">
        <v>211</v>
      </c>
      <c r="B57" s="34" t="s">
        <v>212</v>
      </c>
      <c r="C57" t="s">
        <v>213</v>
      </c>
      <c r="D57" s="34"/>
      <c r="E57" s="34" t="s">
        <v>169</v>
      </c>
      <c r="F57" s="32">
        <v>4</v>
      </c>
      <c r="G57">
        <v>936741</v>
      </c>
      <c r="J57" s="33" t="str">
        <f t="shared" si="0"/>
        <v>T8,T9,T17,T18 = SIL-PAD, K-10, .006", TO-220</v>
      </c>
    </row>
    <row r="58" spans="1:10" s="32" customFormat="1" ht="15">
      <c r="A58" s="40" t="s">
        <v>214</v>
      </c>
      <c r="B58" s="40" t="s">
        <v>24</v>
      </c>
      <c r="C58" s="38" t="s">
        <v>215</v>
      </c>
      <c r="D58" s="40"/>
      <c r="E58" s="40" t="s">
        <v>169</v>
      </c>
      <c r="F58" s="39">
        <v>4</v>
      </c>
      <c r="G58" s="38">
        <v>936649</v>
      </c>
      <c r="J58" s="33" t="str">
        <f t="shared" si="0"/>
        <v>T8,T9,T17,T18 = Bush 3 mm, TO-220</v>
      </c>
    </row>
    <row r="59" spans="1:10" s="32" customFormat="1" ht="15">
      <c r="A59" s="37" t="s">
        <v>210</v>
      </c>
      <c r="B59" s="34" t="s">
        <v>179</v>
      </c>
      <c r="C59" s="34"/>
      <c r="D59" s="34"/>
      <c r="E59" s="34"/>
      <c r="G59" s="31"/>
      <c r="J59" s="33" t="str">
        <f t="shared" si="0"/>
        <v>Heatsink for IC3 30 K/W (Fischer Elektronik SK 12 SA 32)</v>
      </c>
    </row>
    <row r="60" spans="1:10" s="6" customFormat="1" ht="15">
      <c r="A60" s="5" t="s">
        <v>12</v>
      </c>
      <c r="B60" s="5"/>
      <c r="C60" s="5"/>
      <c r="D60" s="5"/>
      <c r="E60" s="5"/>
      <c r="J60" s="18" t="str">
        <f t="shared" si="0"/>
        <v>Misc.</v>
      </c>
    </row>
    <row r="61" spans="1:10" s="8" customFormat="1" ht="15">
      <c r="A61" s="7" t="s">
        <v>205</v>
      </c>
      <c r="B61" s="7"/>
      <c r="C61" s="7"/>
      <c r="D61" s="7"/>
      <c r="E61" s="7"/>
      <c r="J61" s="15" t="str">
        <f t="shared" si="0"/>
        <v>PCB 130144-1 v2.0</v>
      </c>
    </row>
    <row r="62" ht="15">
      <c r="J62" s="15" t="str">
        <f t="shared" si="0"/>
        <v/>
      </c>
    </row>
    <row r="63" spans="7:10" ht="15">
      <c r="G63" s="8"/>
      <c r="J63" s="15" t="str">
        <f t="shared" si="0"/>
        <v/>
      </c>
    </row>
    <row r="64" ht="15">
      <c r="J64" s="15" t="str">
        <f t="shared" si="0"/>
        <v/>
      </c>
    </row>
    <row r="65" ht="15">
      <c r="J65" s="15" t="str">
        <f t="shared" si="0"/>
        <v/>
      </c>
    </row>
    <row r="66" ht="15">
      <c r="J66" s="15" t="str">
        <f t="shared" si="0"/>
        <v/>
      </c>
    </row>
    <row r="67" ht="15">
      <c r="J67" s="15" t="str">
        <f t="shared" si="0"/>
        <v/>
      </c>
    </row>
    <row r="68" ht="15">
      <c r="J68" s="15" t="str">
        <f t="shared" si="0"/>
        <v/>
      </c>
    </row>
    <row r="69" ht="15">
      <c r="J69" s="15" t="str">
        <f t="shared" si="0"/>
        <v/>
      </c>
    </row>
    <row r="70" ht="15">
      <c r="J70" s="15" t="str">
        <f t="shared" si="0"/>
        <v/>
      </c>
    </row>
    <row r="71" ht="15">
      <c r="J71" s="15" t="str">
        <f t="shared" si="0"/>
        <v/>
      </c>
    </row>
    <row r="72" spans="1:10" ht="15">
      <c r="A72"/>
      <c r="J72" s="15" t="str">
        <f t="shared" si="0"/>
        <v/>
      </c>
    </row>
    <row r="73" spans="1:10" ht="15">
      <c r="A73"/>
      <c r="J73" s="15" t="str">
        <f t="shared" si="0"/>
        <v/>
      </c>
    </row>
    <row r="74" spans="1:10" ht="15">
      <c r="A74"/>
      <c r="J74" s="15" t="str">
        <f t="shared" si="0"/>
        <v/>
      </c>
    </row>
    <row r="75" spans="1:10" ht="15">
      <c r="A75"/>
      <c r="J75" s="15" t="str">
        <f t="shared" si="0"/>
        <v/>
      </c>
    </row>
    <row r="76" spans="1:10" ht="15">
      <c r="A76"/>
      <c r="J76" s="15" t="str">
        <f t="shared" si="0"/>
        <v/>
      </c>
    </row>
    <row r="77" ht="15">
      <c r="J77" s="15" t="str">
        <f t="shared" si="0"/>
        <v/>
      </c>
    </row>
    <row r="78" ht="15">
      <c r="J78" s="15" t="str">
        <f t="shared" si="0"/>
        <v/>
      </c>
    </row>
    <row r="79" ht="15">
      <c r="J79" s="15" t="str">
        <f t="shared" si="0"/>
        <v/>
      </c>
    </row>
    <row r="80" spans="1:10" ht="15">
      <c r="A80"/>
      <c r="J80" s="15" t="str">
        <f t="shared" si="0"/>
        <v/>
      </c>
    </row>
    <row r="81" ht="15">
      <c r="J81" s="15" t="str">
        <f t="shared" si="0"/>
        <v/>
      </c>
    </row>
    <row r="82" ht="15">
      <c r="J82" s="15" t="str">
        <f t="shared" si="0"/>
        <v/>
      </c>
    </row>
    <row r="83" ht="15">
      <c r="J83" s="15" t="str">
        <f t="shared" si="0"/>
        <v/>
      </c>
    </row>
    <row r="84" ht="15">
      <c r="J84" s="15" t="str">
        <f t="shared" si="0"/>
        <v/>
      </c>
    </row>
    <row r="85" ht="15">
      <c r="J85" s="15" t="str">
        <f t="shared" si="0"/>
        <v/>
      </c>
    </row>
    <row r="86" ht="15">
      <c r="J86" s="15" t="str">
        <f t="shared" si="0"/>
        <v/>
      </c>
    </row>
    <row r="87" ht="15">
      <c r="J87" s="15" t="str">
        <f t="shared" si="0"/>
        <v/>
      </c>
    </row>
    <row r="88" ht="15">
      <c r="J88" s="15" t="str">
        <f t="shared" si="0"/>
        <v/>
      </c>
    </row>
    <row r="89" ht="15">
      <c r="J89" s="15" t="str">
        <f t="shared" si="0"/>
        <v/>
      </c>
    </row>
    <row r="90" ht="15">
      <c r="J90" s="15" t="str">
        <f t="shared" si="0"/>
        <v/>
      </c>
    </row>
    <row r="91" ht="15">
      <c r="J91" s="15" t="str">
        <f t="shared" si="0"/>
        <v/>
      </c>
    </row>
    <row r="92" ht="15">
      <c r="J92" s="15" t="str">
        <f t="shared" si="0"/>
        <v/>
      </c>
    </row>
    <row r="93" ht="15">
      <c r="J93" s="15" t="str">
        <f t="shared" si="0"/>
        <v/>
      </c>
    </row>
    <row r="94" ht="15">
      <c r="J94" s="15" t="str">
        <f t="shared" si="0"/>
        <v/>
      </c>
    </row>
    <row r="95" ht="15">
      <c r="J95" s="15" t="str">
        <f t="shared" si="0"/>
        <v/>
      </c>
    </row>
    <row r="96" ht="15">
      <c r="J96" s="15" t="str">
        <f t="shared" si="0"/>
        <v/>
      </c>
    </row>
    <row r="97" ht="15">
      <c r="J97" s="15" t="str">
        <f t="shared" si="0"/>
        <v/>
      </c>
    </row>
    <row r="98" ht="15">
      <c r="J98" s="15" t="str">
        <f t="shared" si="0"/>
        <v/>
      </c>
    </row>
    <row r="99" ht="15">
      <c r="J99" s="15" t="str">
        <f t="shared" si="0"/>
        <v/>
      </c>
    </row>
    <row r="100" ht="15">
      <c r="J100" s="15" t="str">
        <f t="shared" si="0"/>
        <v/>
      </c>
    </row>
    <row r="101" ht="15">
      <c r="J101" s="15" t="str">
        <f t="shared" si="0"/>
        <v/>
      </c>
    </row>
    <row r="102" ht="15">
      <c r="J102" s="15" t="str">
        <f t="shared" si="0"/>
        <v/>
      </c>
    </row>
    <row r="103" ht="15">
      <c r="J103" s="15" t="str">
        <f t="shared" si="0"/>
        <v/>
      </c>
    </row>
    <row r="104" ht="15">
      <c r="J104" s="15" t="str">
        <f t="shared" si="0"/>
        <v/>
      </c>
    </row>
    <row r="105" ht="15">
      <c r="J105" s="15" t="str">
        <f t="shared" si="0"/>
        <v/>
      </c>
    </row>
    <row r="106" ht="15">
      <c r="J106" s="15" t="str">
        <f t="shared" si="0"/>
        <v/>
      </c>
    </row>
    <row r="107" ht="15">
      <c r="J107" s="15" t="str">
        <f t="shared" si="0"/>
        <v/>
      </c>
    </row>
    <row r="108" ht="15">
      <c r="J108" s="15" t="str">
        <f aca="true" t="shared" si="3" ref="J108:J140">CONCATENATE(E108,IF(ISBLANK(E108),""," = "),A108)</f>
        <v/>
      </c>
    </row>
    <row r="109" ht="15">
      <c r="J109" s="15" t="str">
        <f t="shared" si="3"/>
        <v/>
      </c>
    </row>
    <row r="110" ht="15">
      <c r="J110" s="15" t="str">
        <f t="shared" si="3"/>
        <v/>
      </c>
    </row>
    <row r="111" ht="15">
      <c r="J111" s="15" t="str">
        <f t="shared" si="3"/>
        <v/>
      </c>
    </row>
    <row r="112" ht="15">
      <c r="J112" s="15" t="str">
        <f t="shared" si="3"/>
        <v/>
      </c>
    </row>
    <row r="113" ht="15">
      <c r="J113" s="15" t="str">
        <f t="shared" si="3"/>
        <v/>
      </c>
    </row>
    <row r="114" ht="15">
      <c r="J114" s="15" t="str">
        <f t="shared" si="3"/>
        <v/>
      </c>
    </row>
    <row r="115" ht="15">
      <c r="J115" s="15" t="str">
        <f t="shared" si="3"/>
        <v/>
      </c>
    </row>
    <row r="116" ht="15">
      <c r="J116" s="15" t="str">
        <f t="shared" si="3"/>
        <v/>
      </c>
    </row>
    <row r="117" ht="15">
      <c r="J117" s="15" t="str">
        <f t="shared" si="3"/>
        <v/>
      </c>
    </row>
    <row r="118" ht="15">
      <c r="J118" s="15" t="str">
        <f t="shared" si="3"/>
        <v/>
      </c>
    </row>
    <row r="119" ht="15">
      <c r="J119" s="15" t="str">
        <f t="shared" si="3"/>
        <v/>
      </c>
    </row>
    <row r="120" ht="15">
      <c r="J120" s="15" t="str">
        <f t="shared" si="3"/>
        <v/>
      </c>
    </row>
    <row r="121" ht="15">
      <c r="J121" s="15" t="str">
        <f t="shared" si="3"/>
        <v/>
      </c>
    </row>
    <row r="122" ht="15">
      <c r="J122" s="15" t="str">
        <f t="shared" si="3"/>
        <v/>
      </c>
    </row>
    <row r="123" ht="15">
      <c r="J123" s="15" t="str">
        <f t="shared" si="3"/>
        <v/>
      </c>
    </row>
    <row r="124" ht="15">
      <c r="J124" s="15" t="str">
        <f t="shared" si="3"/>
        <v/>
      </c>
    </row>
    <row r="125" ht="15">
      <c r="J125" s="15" t="str">
        <f t="shared" si="3"/>
        <v/>
      </c>
    </row>
    <row r="126" ht="15">
      <c r="J126" s="15" t="str">
        <f t="shared" si="3"/>
        <v/>
      </c>
    </row>
    <row r="127" ht="15">
      <c r="J127" s="15" t="str">
        <f t="shared" si="3"/>
        <v/>
      </c>
    </row>
    <row r="128" ht="15">
      <c r="J128" s="15" t="str">
        <f t="shared" si="3"/>
        <v/>
      </c>
    </row>
    <row r="129" ht="15">
      <c r="J129" s="15" t="str">
        <f t="shared" si="3"/>
        <v/>
      </c>
    </row>
    <row r="130" ht="15">
      <c r="J130" s="15" t="str">
        <f t="shared" si="3"/>
        <v/>
      </c>
    </row>
    <row r="131" ht="15">
      <c r="J131" s="15" t="str">
        <f t="shared" si="3"/>
        <v/>
      </c>
    </row>
    <row r="132" ht="15">
      <c r="J132" s="15" t="str">
        <f t="shared" si="3"/>
        <v/>
      </c>
    </row>
    <row r="133" ht="15">
      <c r="J133" s="15" t="str">
        <f t="shared" si="3"/>
        <v/>
      </c>
    </row>
    <row r="134" ht="15">
      <c r="J134" s="15" t="str">
        <f t="shared" si="3"/>
        <v/>
      </c>
    </row>
    <row r="135" ht="15">
      <c r="J135" s="15" t="str">
        <f t="shared" si="3"/>
        <v/>
      </c>
    </row>
    <row r="136" ht="15">
      <c r="J136" s="15" t="str">
        <f t="shared" si="3"/>
        <v/>
      </c>
    </row>
    <row r="137" ht="15">
      <c r="J137" s="15" t="str">
        <f t="shared" si="3"/>
        <v/>
      </c>
    </row>
    <row r="138" ht="15">
      <c r="J138" s="15" t="str">
        <f t="shared" si="3"/>
        <v/>
      </c>
    </row>
    <row r="139" ht="15">
      <c r="J139" s="15" t="str">
        <f t="shared" si="3"/>
        <v/>
      </c>
    </row>
    <row r="140" ht="15">
      <c r="J140" s="15" t="str">
        <f t="shared" si="3"/>
        <v/>
      </c>
    </row>
  </sheetData>
  <mergeCells count="1">
    <mergeCell ref="A1:F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6"/>
  <sheetViews>
    <sheetView workbookViewId="0" topLeftCell="A1">
      <selection activeCell="A1" sqref="A1:D1"/>
    </sheetView>
  </sheetViews>
  <sheetFormatPr defaultColWidth="11.57421875" defaultRowHeight="12.75"/>
  <cols>
    <col min="1" max="1" width="13.140625" style="2" customWidth="1"/>
    <col min="2" max="2" width="6.00390625" style="2" customWidth="1"/>
    <col min="3" max="3" width="21.421875" style="2" customWidth="1"/>
    <col min="4" max="4" width="128.00390625" style="2" customWidth="1"/>
    <col min="5" max="16384" width="11.57421875" style="2" customWidth="1"/>
  </cols>
  <sheetData>
    <row r="1" spans="1:4" s="9" customFormat="1" ht="17.1" customHeight="1">
      <c r="A1" s="36" t="s">
        <v>13</v>
      </c>
      <c r="B1" s="36"/>
      <c r="C1" s="36"/>
      <c r="D1" s="36"/>
    </row>
    <row r="2" spans="1:4" s="9" customFormat="1" ht="14.85" customHeight="1">
      <c r="A2" s="10" t="s">
        <v>14</v>
      </c>
      <c r="B2" s="11" t="s">
        <v>15</v>
      </c>
      <c r="C2" s="11" t="s">
        <v>16</v>
      </c>
      <c r="D2" s="11" t="s">
        <v>0</v>
      </c>
    </row>
    <row r="3" spans="1:4" ht="12.75">
      <c r="A3" s="12"/>
      <c r="B3" s="13"/>
      <c r="C3" s="13"/>
      <c r="D3" s="13"/>
    </row>
    <row r="4" spans="1:4" ht="12.75">
      <c r="A4" s="12"/>
      <c r="B4" s="13"/>
      <c r="C4" s="13"/>
      <c r="D4" s="13"/>
    </row>
    <row r="5" ht="12.75">
      <c r="A5" s="14"/>
    </row>
    <row r="6" ht="12.75">
      <c r="A6" s="14"/>
    </row>
  </sheetData>
  <mergeCells count="1">
    <mergeCell ref="A1:D1"/>
  </mergeCells>
  <printOptions/>
  <pageMargins left="0.31527777777777777" right="0.31527777777777777" top="0.31527777777777777" bottom="0.41388888888888886" header="0.5118055555555555" footer="0.31527777777777777"/>
  <pageSetup fitToHeight="1" fitToWidth="1"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tongiesberts</cp:lastModifiedBy>
  <cp:lastPrinted>2013-08-12T11:07:20Z</cp:lastPrinted>
  <dcterms:created xsi:type="dcterms:W3CDTF">2009-05-15T08:53:47Z</dcterms:created>
  <dcterms:modified xsi:type="dcterms:W3CDTF">2013-09-16T14:17:42Z</dcterms:modified>
  <cp:category/>
  <cp:version/>
  <cp:contentType/>
  <cp:contentStatus/>
</cp:coreProperties>
</file>