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105" windowWidth="11910" windowHeight="14880" tabRatio="212"/>
  </bookViews>
  <sheets>
    <sheet name="BOM" sheetId="1" r:id="rId1"/>
    <sheet name="history" sheetId="2" r:id="rId2"/>
  </sheets>
  <definedNames>
    <definedName name="_xlnm.Print_Area" localSheetId="0">BOM!$A$1:$I$45</definedName>
  </definedNames>
  <calcPr calcId="145621" concurrentCalc="0"/>
</workbook>
</file>

<file path=xl/calcChain.xml><?xml version="1.0" encoding="utf-8"?>
<calcChain xmlns="http://schemas.openxmlformats.org/spreadsheetml/2006/main">
  <c r="J29" i="1" l="1"/>
  <c r="J15" i="1"/>
  <c r="J14" i="1"/>
  <c r="F12" i="1"/>
  <c r="J26" i="1"/>
  <c r="J25" i="1"/>
  <c r="J18" i="1"/>
  <c r="J17" i="1"/>
  <c r="J13" i="1"/>
  <c r="J10" i="1"/>
  <c r="J9" i="1"/>
  <c r="J7" i="1"/>
  <c r="J21" i="1"/>
  <c r="J20" i="1"/>
  <c r="J16" i="1"/>
  <c r="J11" i="1"/>
  <c r="J5" i="1"/>
  <c r="J27" i="1"/>
  <c r="J4" i="1"/>
  <c r="F19" i="1"/>
  <c r="F3" i="1"/>
  <c r="F6" i="1"/>
  <c r="J6" i="1"/>
  <c r="J8" i="1"/>
  <c r="J12" i="1"/>
  <c r="J19" i="1"/>
  <c r="J28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3" i="1"/>
  <c r="F8" i="1"/>
</calcChain>
</file>

<file path=xl/sharedStrings.xml><?xml version="1.0" encoding="utf-8"?>
<sst xmlns="http://schemas.openxmlformats.org/spreadsheetml/2006/main" count="126" uniqueCount="112">
  <si>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</si>
  <si>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</si>
  <si>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</si>
  <si>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</si>
  <si>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</si>
  <si>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</si>
  <si>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</si>
  <si>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</si>
  <si>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</si>
  <si>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</si>
  <si>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</si>
  <si>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</si>
  <si>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</si>
  <si>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</si>
  <si>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</si>
  <si>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</si>
  <si>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</si>
  <si>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</si>
  <si>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</si>
  <si>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</si>
  <si>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</si>
  <si>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</si>
  <si>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</si>
  <si>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Samtec</t>
  </si>
  <si>
    <t>Harwin</t>
  </si>
  <si>
    <t xml:space="preserve">jumper socket 100mil </t>
  </si>
  <si>
    <t>M7571-05</t>
  </si>
  <si>
    <t>R1</t>
  </si>
  <si>
    <t>R2</t>
  </si>
  <si>
    <t>LED1</t>
  </si>
  <si>
    <t>Switch, tactile, 24 V, 50 mA, 6x6 mm</t>
  </si>
  <si>
    <t>TE Connectivity</t>
  </si>
  <si>
    <t>FSM8JH</t>
  </si>
  <si>
    <t>EPP-S-TACT-6X6</t>
  </si>
  <si>
    <t>479-1435</t>
  </si>
  <si>
    <t>S1</t>
  </si>
  <si>
    <t>Panasonic</t>
  </si>
  <si>
    <t>Jumper, 1x2, vertical</t>
  </si>
  <si>
    <t>4-103321-8</t>
  </si>
  <si>
    <t>EPP-SIL-M-2-WAY</t>
  </si>
  <si>
    <t>681-2058</t>
  </si>
  <si>
    <t>K1</t>
  </si>
  <si>
    <t>FTSH-105-01-L-DV</t>
  </si>
  <si>
    <t>Molex</t>
  </si>
  <si>
    <t xml:space="preserve"> BLM18PG471SN1D ferrite bead 0.2 Ohm 1A</t>
  </si>
  <si>
    <t>Murata</t>
  </si>
  <si>
    <t>BLM18PG471SN1D</t>
  </si>
  <si>
    <t>0603</t>
  </si>
  <si>
    <t>L1</t>
  </si>
  <si>
    <t>MC0125W1206110K</t>
  </si>
  <si>
    <t>1206</t>
  </si>
  <si>
    <t>MCWR12X3300FTL</t>
  </si>
  <si>
    <t>10k 1% 0.125W 1206</t>
  </si>
  <si>
    <t>330R 1% 0.125W 1206</t>
  </si>
  <si>
    <t>10uF 25V 20% radial</t>
  </si>
  <si>
    <t>ECEA1EN100U</t>
  </si>
  <si>
    <t>elco1er</t>
  </si>
  <si>
    <t>100uF 25V 20% radial</t>
  </si>
  <si>
    <t>MCGPR25V107M6.3X11</t>
  </si>
  <si>
    <t>C1</t>
  </si>
  <si>
    <t>C2,C8</t>
  </si>
  <si>
    <t>100 nF, 50 V, X7R, 1206</t>
  </si>
  <si>
    <t>MC1206B104K500CT</t>
  </si>
  <si>
    <t>C3,C4,C5,C6,C7</t>
  </si>
  <si>
    <t>1N4007, 1000 V, 1 A</t>
  </si>
  <si>
    <t>Fairchild Semiconductor</t>
  </si>
  <si>
    <t>1N4007</t>
  </si>
  <si>
    <t>EPP-DO-41</t>
  </si>
  <si>
    <t>671-5468</t>
  </si>
  <si>
    <t>D1</t>
  </si>
  <si>
    <t>LED, red, 1206</t>
  </si>
  <si>
    <t>Kingbright</t>
  </si>
  <si>
    <t>KPT-3216EC</t>
  </si>
  <si>
    <t>ATSAMD21E18A-AU</t>
  </si>
  <si>
    <t>Atmel</t>
  </si>
  <si>
    <t>TQPF-32</t>
  </si>
  <si>
    <t>IC1</t>
  </si>
  <si>
    <t>3.3V LDO voltage regulator LD1117S33CTR</t>
  </si>
  <si>
    <t>ST Microelectronics</t>
  </si>
  <si>
    <t>LD1117S33CTR</t>
  </si>
  <si>
    <t>SOT-223</t>
  </si>
  <si>
    <t>IC2</t>
  </si>
  <si>
    <t>JP1,JP2,JP3</t>
  </si>
  <si>
    <t>3</t>
  </si>
  <si>
    <t>PTC resettable fuse 500mA</t>
  </si>
  <si>
    <t>MC33172</t>
  </si>
  <si>
    <t>F1</t>
  </si>
  <si>
    <t>F1 = PTC resettable fuse 500mA</t>
  </si>
  <si>
    <t>DC barrel jack 2.1mm pin</t>
  </si>
  <si>
    <t>Lumberg</t>
  </si>
  <si>
    <t>NEB 21 R</t>
  </si>
  <si>
    <t>K1 = DC barrel jack 2.1mm pin</t>
  </si>
  <si>
    <t>D01-9923246</t>
  </si>
  <si>
    <t>EPP-SIL-M-xxx</t>
  </si>
  <si>
    <t>K3,K4 = Pin header, 1 x 7 pins</t>
  </si>
  <si>
    <t>Pin header, 1 x 14 pins</t>
  </si>
  <si>
    <t>K2,K3</t>
  </si>
  <si>
    <t>2x5 pin header 1.27mm pitch</t>
  </si>
  <si>
    <t>K4</t>
  </si>
  <si>
    <t>micro USB, 2.0 type B receptacle SMD</t>
  </si>
  <si>
    <t>47346-0001</t>
  </si>
  <si>
    <t>K5</t>
  </si>
  <si>
    <t>ESD protection diode PRTR5V0U2X</t>
  </si>
  <si>
    <t>NXP</t>
  </si>
  <si>
    <t>PRTR5V0U2X</t>
  </si>
  <si>
    <t>SOT-143B</t>
  </si>
  <si>
    <t>D2</t>
  </si>
  <si>
    <t>1N5817 Schottky 20V, 1A</t>
  </si>
  <si>
    <t>1N5817</t>
  </si>
  <si>
    <t>D3</t>
  </si>
  <si>
    <t>PCB 150059-1 V2.0</t>
  </si>
  <si>
    <t>BOM::150059::SAMD20 ARM t-board 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</si>
</sst>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workbookViewId="0">
      <selection activeCell="A2" sqref="A2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44.85546875" style="1" bestFit="1" customWidth="1"/>
    <col min="6" max="6" width="6" style="2" bestFit="1" customWidth="1"/>
    <col min="7" max="7" width="10.28515625" style="2" bestFit="1" customWidth="1"/>
    <col min="8" max="8" width="11.5703125" style="2"/>
    <col min="9" max="9" width="19" style="2" bestFit="1" customWidth="1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7" t="s">
        <v>111</v>
      </c>
      <c r="B1" s="27"/>
      <c r="C1" s="27"/>
      <c r="D1" s="27"/>
      <c r="E1" s="27"/>
      <c r="F1" s="27"/>
      <c r="K1" s="20" t="s">
        <v>18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1" s="17" customFormat="1" ht="15" x14ac:dyDescent="0.2">
      <c r="A3" s="16" t="s">
        <v>7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1" ht="15" x14ac:dyDescent="0.2">
      <c r="A4" s="21" t="s">
        <v>52</v>
      </c>
      <c r="B4" s="1" t="s">
        <v>21</v>
      </c>
      <c r="C4" t="s">
        <v>49</v>
      </c>
      <c r="D4" s="1" t="s">
        <v>50</v>
      </c>
      <c r="E4" s="1" t="s">
        <v>27</v>
      </c>
      <c r="F4" s="2">
        <v>1</v>
      </c>
      <c r="G4">
        <v>9335765</v>
      </c>
      <c r="J4" s="15" t="str">
        <f t="shared" ref="J4:J75" si="0">CONCATENATE(E4,IF(ISBLANK(E4),""," = "),A4)</f>
        <v>R1 = 10k 1% 0.125W 1206</v>
      </c>
    </row>
    <row r="5" spans="1:11" ht="15" x14ac:dyDescent="0.2">
      <c r="A5" s="21" t="s">
        <v>53</v>
      </c>
      <c r="B5" s="1" t="s">
        <v>21</v>
      </c>
      <c r="C5" t="s">
        <v>51</v>
      </c>
      <c r="D5" s="1" t="s">
        <v>50</v>
      </c>
      <c r="E5" s="1" t="s">
        <v>28</v>
      </c>
      <c r="F5" s="2">
        <v>1</v>
      </c>
      <c r="G5">
        <v>2447504</v>
      </c>
      <c r="J5" s="15" t="str">
        <f t="shared" si="0"/>
        <v>R2 = 330R 1% 0.125W 1206</v>
      </c>
    </row>
    <row r="6" spans="1:11" s="17" customFormat="1" ht="15" x14ac:dyDescent="0.2">
      <c r="A6" s="16" t="s">
        <v>22</v>
      </c>
      <c r="B6" s="16"/>
      <c r="C6" s="16"/>
      <c r="D6" s="16"/>
      <c r="E6" s="16"/>
      <c r="F6" s="17" t="e">
        <f>SUM(#REF!)</f>
        <v>#REF!</v>
      </c>
      <c r="J6" s="18" t="str">
        <f t="shared" ref="J6:J7" si="1">CONCATENATE(E6,IF(ISBLANK(E6),""," = "),A6)</f>
        <v>Inductor</v>
      </c>
    </row>
    <row r="7" spans="1:11" s="23" customFormat="1" ht="15" x14ac:dyDescent="0.2">
      <c r="A7" s="21" t="s">
        <v>44</v>
      </c>
      <c r="B7" s="21" t="s">
        <v>45</v>
      </c>
      <c r="C7" t="s">
        <v>46</v>
      </c>
      <c r="D7" s="21" t="s">
        <v>47</v>
      </c>
      <c r="E7" s="21" t="s">
        <v>48</v>
      </c>
      <c r="F7" s="23">
        <v>1</v>
      </c>
      <c r="G7" s="22">
        <v>1515745</v>
      </c>
      <c r="J7" s="24" t="str">
        <f t="shared" si="1"/>
        <v>L1 =  BLM18PG471SN1D ferrite bead 0.2 Ohm 1A</v>
      </c>
    </row>
    <row r="8" spans="1:11" s="17" customFormat="1" ht="15" x14ac:dyDescent="0.2">
      <c r="A8" s="16" t="s">
        <v>8</v>
      </c>
      <c r="B8" s="16"/>
      <c r="C8" s="16"/>
      <c r="D8" s="16"/>
      <c r="E8" s="16"/>
      <c r="F8" s="17" t="e">
        <f>SUM(#REF!)</f>
        <v>#REF!</v>
      </c>
      <c r="J8" s="18" t="str">
        <f t="shared" si="0"/>
        <v>Capacitor</v>
      </c>
    </row>
    <row r="9" spans="1:11" s="23" customFormat="1" ht="15" x14ac:dyDescent="0.2">
      <c r="A9" s="21" t="s">
        <v>57</v>
      </c>
      <c r="B9" s="21" t="s">
        <v>21</v>
      </c>
      <c r="C9" t="s">
        <v>58</v>
      </c>
      <c r="D9" s="21" t="s">
        <v>56</v>
      </c>
      <c r="E9" s="21" t="s">
        <v>59</v>
      </c>
      <c r="F9" s="23">
        <v>1</v>
      </c>
      <c r="G9">
        <v>9451188</v>
      </c>
      <c r="J9" s="24" t="str">
        <f t="shared" si="0"/>
        <v>C1 = 100uF 25V 20% radial</v>
      </c>
    </row>
    <row r="10" spans="1:11" s="23" customFormat="1" ht="15" x14ac:dyDescent="0.2">
      <c r="A10" s="21" t="s">
        <v>54</v>
      </c>
      <c r="B10" s="21" t="s">
        <v>36</v>
      </c>
      <c r="C10" t="s">
        <v>55</v>
      </c>
      <c r="D10" s="21" t="s">
        <v>56</v>
      </c>
      <c r="E10" s="21" t="s">
        <v>60</v>
      </c>
      <c r="F10" s="23">
        <v>1</v>
      </c>
      <c r="G10">
        <v>2326018</v>
      </c>
      <c r="J10" s="24" t="str">
        <f t="shared" si="0"/>
        <v>C2,C8 = 10uF 25V 20% radial</v>
      </c>
    </row>
    <row r="11" spans="1:11" x14ac:dyDescent="0.2">
      <c r="A11" s="21" t="s">
        <v>61</v>
      </c>
      <c r="B11" s="1" t="s">
        <v>21</v>
      </c>
      <c r="C11" t="s">
        <v>62</v>
      </c>
      <c r="D11" s="1" t="s">
        <v>50</v>
      </c>
      <c r="E11" s="1" t="s">
        <v>63</v>
      </c>
      <c r="F11" s="23">
        <v>5</v>
      </c>
      <c r="G11">
        <v>1759361</v>
      </c>
      <c r="J11" s="2" t="str">
        <f t="shared" si="0"/>
        <v>C3,C4,C5,C6,C7 = 100 nF, 50 V, X7R, 1206</v>
      </c>
    </row>
    <row r="12" spans="1:11" s="6" customFormat="1" ht="15" x14ac:dyDescent="0.2">
      <c r="A12" s="5" t="s">
        <v>9</v>
      </c>
      <c r="B12" s="5"/>
      <c r="C12" s="5"/>
      <c r="D12" s="5"/>
      <c r="E12" s="5"/>
      <c r="F12" s="6">
        <f>SUM(F13:F18)</f>
        <v>6</v>
      </c>
      <c r="J12" s="18" t="str">
        <f t="shared" si="0"/>
        <v>Semiconductor</v>
      </c>
    </row>
    <row r="13" spans="1:11" s="23" customFormat="1" ht="15" x14ac:dyDescent="0.2">
      <c r="A13" s="21" t="s">
        <v>64</v>
      </c>
      <c r="B13" s="21" t="s">
        <v>65</v>
      </c>
      <c r="C13" t="s">
        <v>66</v>
      </c>
      <c r="D13" s="21" t="s">
        <v>67</v>
      </c>
      <c r="E13" s="21" t="s">
        <v>69</v>
      </c>
      <c r="F13" s="23">
        <v>1</v>
      </c>
      <c r="G13">
        <v>1467514</v>
      </c>
      <c r="I13" s="23" t="s">
        <v>68</v>
      </c>
      <c r="J13" s="24" t="str">
        <f t="shared" si="0"/>
        <v>D1 = 1N4007, 1000 V, 1 A</v>
      </c>
    </row>
    <row r="14" spans="1:11" ht="15" x14ac:dyDescent="0.2">
      <c r="A14" s="21" t="s">
        <v>102</v>
      </c>
      <c r="B14" s="1" t="s">
        <v>103</v>
      </c>
      <c r="C14" t="s">
        <v>104</v>
      </c>
      <c r="D14" s="1" t="s">
        <v>105</v>
      </c>
      <c r="E14" s="1" t="s">
        <v>106</v>
      </c>
      <c r="F14" s="2">
        <v>1</v>
      </c>
      <c r="G14">
        <v>1524157</v>
      </c>
      <c r="J14" s="15" t="str">
        <f t="shared" ref="J14:J15" si="2">CONCATENATE(E14,IF(ISBLANK(E14),""," = "),A14)</f>
        <v>D2 = ESD protection diode PRTR5V0U2X</v>
      </c>
    </row>
    <row r="15" spans="1:11" ht="15" x14ac:dyDescent="0.2">
      <c r="A15" s="21" t="s">
        <v>107</v>
      </c>
      <c r="B15" s="1" t="s">
        <v>21</v>
      </c>
      <c r="C15" t="s">
        <v>108</v>
      </c>
      <c r="D15" s="1" t="s">
        <v>67</v>
      </c>
      <c r="E15" s="1" t="s">
        <v>109</v>
      </c>
      <c r="F15" s="2">
        <v>1</v>
      </c>
      <c r="G15">
        <v>7429282</v>
      </c>
      <c r="J15" s="15" t="str">
        <f t="shared" si="2"/>
        <v>D3 = 1N5817 Schottky 20V, 1A</v>
      </c>
    </row>
    <row r="16" spans="1:11" ht="15" x14ac:dyDescent="0.2">
      <c r="A16" s="21" t="s">
        <v>70</v>
      </c>
      <c r="B16" s="1" t="s">
        <v>71</v>
      </c>
      <c r="C16" t="s">
        <v>72</v>
      </c>
      <c r="D16" s="1" t="s">
        <v>50</v>
      </c>
      <c r="E16" s="1" t="s">
        <v>29</v>
      </c>
      <c r="F16" s="2">
        <v>1</v>
      </c>
      <c r="G16">
        <v>2099245</v>
      </c>
      <c r="J16" s="15" t="str">
        <f t="shared" si="0"/>
        <v>LED1 = LED, red, 1206</v>
      </c>
    </row>
    <row r="17" spans="1:10" ht="15" x14ac:dyDescent="0.2">
      <c r="A17" s="21" t="s">
        <v>73</v>
      </c>
      <c r="B17" s="1" t="s">
        <v>74</v>
      </c>
      <c r="C17" t="s">
        <v>73</v>
      </c>
      <c r="D17" s="1" t="s">
        <v>75</v>
      </c>
      <c r="E17" s="1" t="s">
        <v>76</v>
      </c>
      <c r="F17" s="2">
        <v>1</v>
      </c>
      <c r="G17">
        <v>2409244</v>
      </c>
      <c r="J17" s="15" t="str">
        <f t="shared" si="0"/>
        <v>IC1 = ATSAMD21E18A-AU</v>
      </c>
    </row>
    <row r="18" spans="1:10" ht="15" x14ac:dyDescent="0.2">
      <c r="A18" s="21" t="s">
        <v>77</v>
      </c>
      <c r="B18" s="1" t="s">
        <v>78</v>
      </c>
      <c r="C18" t="s">
        <v>79</v>
      </c>
      <c r="D18" s="1" t="s">
        <v>80</v>
      </c>
      <c r="E18" s="1" t="s">
        <v>81</v>
      </c>
      <c r="F18" s="2">
        <v>1</v>
      </c>
      <c r="G18">
        <v>1467779</v>
      </c>
      <c r="J18" s="15" t="str">
        <f t="shared" si="0"/>
        <v>IC2 = 3.3V LDO voltage regulator LD1117S33CTR</v>
      </c>
    </row>
    <row r="19" spans="1:10" s="6" customFormat="1" ht="15" x14ac:dyDescent="0.2">
      <c r="A19" s="5" t="s">
        <v>10</v>
      </c>
      <c r="B19" s="5"/>
      <c r="C19" s="5"/>
      <c r="D19" s="5"/>
      <c r="E19" s="5"/>
      <c r="F19" s="6">
        <f>SUM(F20:F33)</f>
        <v>10</v>
      </c>
      <c r="J19" s="18" t="str">
        <f t="shared" si="0"/>
        <v>Other</v>
      </c>
    </row>
    <row r="20" spans="1:10" ht="15" x14ac:dyDescent="0.2">
      <c r="A20" s="21" t="s">
        <v>30</v>
      </c>
      <c r="B20" s="1" t="s">
        <v>31</v>
      </c>
      <c r="C20" t="s">
        <v>32</v>
      </c>
      <c r="D20" t="s">
        <v>33</v>
      </c>
      <c r="E20" s="1" t="s">
        <v>35</v>
      </c>
      <c r="F20" s="2">
        <v>1</v>
      </c>
      <c r="G20">
        <v>1555985</v>
      </c>
      <c r="I20" s="2" t="s">
        <v>34</v>
      </c>
      <c r="J20" s="15" t="str">
        <f t="shared" si="0"/>
        <v>S1 = Switch, tactile, 24 V, 50 mA, 6x6 mm</v>
      </c>
    </row>
    <row r="21" spans="1:10" s="1" customFormat="1" x14ac:dyDescent="0.2">
      <c r="A21" s="21" t="s">
        <v>37</v>
      </c>
      <c r="B21" s="1" t="s">
        <v>31</v>
      </c>
      <c r="C21" s="7" t="s">
        <v>38</v>
      </c>
      <c r="D21" s="1" t="s">
        <v>39</v>
      </c>
      <c r="E21" s="1" t="s">
        <v>82</v>
      </c>
      <c r="F21" s="1" t="s">
        <v>83</v>
      </c>
      <c r="G21" s="1">
        <v>1098454</v>
      </c>
      <c r="I21" s="1" t="s">
        <v>40</v>
      </c>
      <c r="J21" s="26" t="str">
        <f t="shared" si="0"/>
        <v>JP1,JP2,JP3 = Jumper, 1x2, vertical</v>
      </c>
    </row>
    <row r="22" spans="1:10" x14ac:dyDescent="0.2">
      <c r="A22" s="21" t="s">
        <v>84</v>
      </c>
      <c r="B22" s="1" t="s">
        <v>21</v>
      </c>
      <c r="C22" s="7" t="s">
        <v>85</v>
      </c>
      <c r="E22" s="1" t="s">
        <v>86</v>
      </c>
      <c r="F22" s="2">
        <v>1</v>
      </c>
      <c r="G22" s="2">
        <v>1800729</v>
      </c>
      <c r="J22" s="25" t="s">
        <v>87</v>
      </c>
    </row>
    <row r="23" spans="1:10" x14ac:dyDescent="0.2">
      <c r="A23" s="1" t="s">
        <v>88</v>
      </c>
      <c r="B23" s="1" t="s">
        <v>89</v>
      </c>
      <c r="C23" s="2" t="s">
        <v>90</v>
      </c>
      <c r="E23" s="1" t="s">
        <v>41</v>
      </c>
      <c r="F23" s="2">
        <v>1</v>
      </c>
      <c r="G23" s="2">
        <v>1217037</v>
      </c>
      <c r="J23" s="25" t="s">
        <v>91</v>
      </c>
    </row>
    <row r="24" spans="1:10" x14ac:dyDescent="0.2">
      <c r="A24" s="1" t="s">
        <v>95</v>
      </c>
      <c r="B24" s="1" t="s">
        <v>24</v>
      </c>
      <c r="C24" s="2" t="s">
        <v>92</v>
      </c>
      <c r="D24" s="1" t="s">
        <v>93</v>
      </c>
      <c r="E24" s="1" t="s">
        <v>96</v>
      </c>
      <c r="F24" s="2">
        <v>2</v>
      </c>
      <c r="G24" s="2">
        <v>1022218</v>
      </c>
      <c r="J24" s="25" t="s">
        <v>94</v>
      </c>
    </row>
    <row r="25" spans="1:10" x14ac:dyDescent="0.2">
      <c r="A25" s="1" t="s">
        <v>97</v>
      </c>
      <c r="B25" s="1" t="s">
        <v>23</v>
      </c>
      <c r="C25" t="s">
        <v>42</v>
      </c>
      <c r="E25" s="1" t="s">
        <v>98</v>
      </c>
      <c r="F25" s="2">
        <v>1</v>
      </c>
      <c r="G25" s="2">
        <v>1667759</v>
      </c>
      <c r="J25" s="25" t="str">
        <f t="shared" si="0"/>
        <v>K4 = 2x5 pin header 1.27mm pitch</v>
      </c>
    </row>
    <row r="26" spans="1:10" x14ac:dyDescent="0.2">
      <c r="A26" s="1" t="s">
        <v>99</v>
      </c>
      <c r="B26" s="1" t="s">
        <v>43</v>
      </c>
      <c r="C26" t="s">
        <v>100</v>
      </c>
      <c r="E26" s="1" t="s">
        <v>101</v>
      </c>
      <c r="F26" s="2">
        <v>1</v>
      </c>
      <c r="G26" s="2">
        <v>2426321</v>
      </c>
      <c r="J26" s="25" t="str">
        <f t="shared" si="0"/>
        <v>K5 = micro USB, 2.0 type B receptacle SMD</v>
      </c>
    </row>
    <row r="27" spans="1:10" ht="15" x14ac:dyDescent="0.2">
      <c r="A27" s="1" t="s">
        <v>25</v>
      </c>
      <c r="B27" s="1" t="s">
        <v>24</v>
      </c>
      <c r="C27" s="1" t="s">
        <v>26</v>
      </c>
      <c r="F27" s="2">
        <v>3</v>
      </c>
      <c r="G27">
        <v>148029</v>
      </c>
      <c r="H27"/>
      <c r="J27" s="15" t="str">
        <f t="shared" si="0"/>
        <v xml:space="preserve">jumper socket 100mil </v>
      </c>
    </row>
    <row r="28" spans="1:10" s="6" customFormat="1" ht="15" x14ac:dyDescent="0.2">
      <c r="A28" s="5" t="s">
        <v>11</v>
      </c>
      <c r="B28" s="5"/>
      <c r="C28" s="5"/>
      <c r="D28" s="5"/>
      <c r="E28" s="5"/>
      <c r="J28" s="18" t="str">
        <f t="shared" si="0"/>
        <v>Misc.</v>
      </c>
    </row>
    <row r="29" spans="1:10" s="8" customFormat="1" ht="15" x14ac:dyDescent="0.2">
      <c r="A29" s="7" t="s">
        <v>110</v>
      </c>
      <c r="B29" s="7"/>
      <c r="C29" s="7"/>
      <c r="D29" s="7"/>
      <c r="E29" s="7"/>
      <c r="G29"/>
      <c r="J29" s="15" t="str">
        <f t="shared" si="0"/>
        <v>PCB 150059-1 V2.0</v>
      </c>
    </row>
    <row r="30" spans="1:10" ht="15" x14ac:dyDescent="0.2">
      <c r="J30" s="15"/>
    </row>
    <row r="31" spans="1:10" ht="15" x14ac:dyDescent="0.2">
      <c r="G31" s="8"/>
      <c r="J31" s="15" t="str">
        <f t="shared" si="0"/>
        <v/>
      </c>
    </row>
    <row r="32" spans="1:10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J34" s="15" t="str">
        <f t="shared" si="0"/>
        <v/>
      </c>
    </row>
    <row r="35" spans="1:10" ht="15" x14ac:dyDescent="0.2">
      <c r="J35" s="15" t="str">
        <f t="shared" si="0"/>
        <v/>
      </c>
    </row>
    <row r="36" spans="1:10" ht="15" x14ac:dyDescent="0.2">
      <c r="J36" s="15" t="str">
        <f t="shared" si="0"/>
        <v/>
      </c>
    </row>
    <row r="37" spans="1:10" ht="15" x14ac:dyDescent="0.2">
      <c r="J37" s="15" t="str">
        <f t="shared" si="0"/>
        <v/>
      </c>
    </row>
    <row r="38" spans="1:10" ht="15" x14ac:dyDescent="0.2"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A40"/>
      <c r="J40" s="15" t="str">
        <f t="shared" si="0"/>
        <v/>
      </c>
    </row>
    <row r="41" spans="1:10" ht="15" x14ac:dyDescent="0.2">
      <c r="A41"/>
      <c r="J41" s="15" t="str">
        <f t="shared" si="0"/>
        <v/>
      </c>
    </row>
    <row r="42" spans="1:10" ht="15" x14ac:dyDescent="0.2">
      <c r="A42"/>
      <c r="J42" s="15" t="str">
        <f t="shared" si="0"/>
        <v/>
      </c>
    </row>
    <row r="43" spans="1:10" ht="15" x14ac:dyDescent="0.2">
      <c r="A43"/>
      <c r="J43" s="15" t="str">
        <f t="shared" si="0"/>
        <v/>
      </c>
    </row>
    <row r="44" spans="1:10" ht="15" x14ac:dyDescent="0.2">
      <c r="A44"/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A48"/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si="0"/>
        <v/>
      </c>
    </row>
    <row r="63" spans="10:10" ht="15" x14ac:dyDescent="0.2">
      <c r="J63" s="15" t="str">
        <f t="shared" si="0"/>
        <v/>
      </c>
    </row>
    <row r="64" spans="10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si="0"/>
        <v/>
      </c>
    </row>
    <row r="74" spans="10:10" ht="15" x14ac:dyDescent="0.2">
      <c r="J74" s="15" t="str">
        <f t="shared" si="0"/>
        <v/>
      </c>
    </row>
    <row r="75" spans="10:10" ht="15" x14ac:dyDescent="0.2">
      <c r="J75" s="15" t="str">
        <f t="shared" si="0"/>
        <v/>
      </c>
    </row>
    <row r="76" spans="10:10" ht="15" x14ac:dyDescent="0.2">
      <c r="J76" s="15" t="str">
        <f t="shared" ref="J76:J108" si="3">CONCATENATE(E76,IF(ISBLANK(E76),""," = "),A76)</f>
        <v/>
      </c>
    </row>
    <row r="77" spans="10:10" ht="15" x14ac:dyDescent="0.2">
      <c r="J77" s="15" t="str">
        <f t="shared" si="3"/>
        <v/>
      </c>
    </row>
    <row r="78" spans="10:10" ht="15" x14ac:dyDescent="0.2">
      <c r="J78" s="15" t="str">
        <f t="shared" si="3"/>
        <v/>
      </c>
    </row>
    <row r="79" spans="10:10" ht="15" x14ac:dyDescent="0.2">
      <c r="J79" s="15" t="str">
        <f t="shared" si="3"/>
        <v/>
      </c>
    </row>
    <row r="80" spans="10:10" ht="15" x14ac:dyDescent="0.2">
      <c r="J80" s="15" t="str">
        <f t="shared" si="3"/>
        <v/>
      </c>
    </row>
    <row r="81" spans="10:10" ht="15" x14ac:dyDescent="0.2">
      <c r="J81" s="15" t="str">
        <f t="shared" si="3"/>
        <v/>
      </c>
    </row>
    <row r="82" spans="10:10" ht="15" x14ac:dyDescent="0.2">
      <c r="J82" s="15" t="str">
        <f t="shared" si="3"/>
        <v/>
      </c>
    </row>
    <row r="83" spans="10:10" ht="15" x14ac:dyDescent="0.2">
      <c r="J83" s="15" t="str">
        <f t="shared" si="3"/>
        <v/>
      </c>
    </row>
    <row r="84" spans="10:10" ht="15" x14ac:dyDescent="0.2">
      <c r="J84" s="15" t="str">
        <f t="shared" si="3"/>
        <v/>
      </c>
    </row>
    <row r="85" spans="10:10" ht="15" x14ac:dyDescent="0.2">
      <c r="J85" s="15" t="str">
        <f t="shared" si="3"/>
        <v/>
      </c>
    </row>
    <row r="86" spans="10:10" ht="15" x14ac:dyDescent="0.2">
      <c r="J86" s="15" t="str">
        <f t="shared" si="3"/>
        <v/>
      </c>
    </row>
    <row r="87" spans="10:10" ht="15" x14ac:dyDescent="0.2">
      <c r="J87" s="15" t="str">
        <f t="shared" si="3"/>
        <v/>
      </c>
    </row>
    <row r="88" spans="10:10" ht="15" x14ac:dyDescent="0.2">
      <c r="J88" s="15" t="str">
        <f t="shared" si="3"/>
        <v/>
      </c>
    </row>
    <row r="89" spans="10:10" ht="15" x14ac:dyDescent="0.2">
      <c r="J89" s="15" t="str">
        <f t="shared" si="3"/>
        <v/>
      </c>
    </row>
    <row r="90" spans="10:10" ht="15" x14ac:dyDescent="0.2">
      <c r="J90" s="15" t="str">
        <f t="shared" si="3"/>
        <v/>
      </c>
    </row>
    <row r="91" spans="10:10" ht="15" x14ac:dyDescent="0.2">
      <c r="J91" s="15" t="str">
        <f t="shared" si="3"/>
        <v/>
      </c>
    </row>
    <row r="92" spans="10:10" ht="15" x14ac:dyDescent="0.2">
      <c r="J92" s="15" t="str">
        <f t="shared" si="3"/>
        <v/>
      </c>
    </row>
    <row r="93" spans="10:10" ht="15" x14ac:dyDescent="0.2">
      <c r="J93" s="15" t="str">
        <f t="shared" si="3"/>
        <v/>
      </c>
    </row>
    <row r="94" spans="10:10" ht="15" x14ac:dyDescent="0.2">
      <c r="J94" s="15" t="str">
        <f t="shared" si="3"/>
        <v/>
      </c>
    </row>
    <row r="95" spans="10:10" ht="15" x14ac:dyDescent="0.2">
      <c r="J95" s="15" t="str">
        <f t="shared" si="3"/>
        <v/>
      </c>
    </row>
    <row r="96" spans="10:10" ht="15" x14ac:dyDescent="0.2">
      <c r="J96" s="15" t="str">
        <f t="shared" si="3"/>
        <v/>
      </c>
    </row>
    <row r="97" spans="10:10" ht="15" x14ac:dyDescent="0.2">
      <c r="J97" s="15" t="str">
        <f t="shared" si="3"/>
        <v/>
      </c>
    </row>
    <row r="98" spans="10:10" ht="15" x14ac:dyDescent="0.2">
      <c r="J98" s="15" t="str">
        <f t="shared" si="3"/>
        <v/>
      </c>
    </row>
    <row r="99" spans="10:10" ht="15" x14ac:dyDescent="0.2">
      <c r="J99" s="15" t="str">
        <f t="shared" si="3"/>
        <v/>
      </c>
    </row>
    <row r="100" spans="10:10" ht="15" x14ac:dyDescent="0.2">
      <c r="J100" s="15" t="str">
        <f t="shared" si="3"/>
        <v/>
      </c>
    </row>
    <row r="101" spans="10:10" ht="15" x14ac:dyDescent="0.2">
      <c r="J101" s="15" t="str">
        <f t="shared" si="3"/>
        <v/>
      </c>
    </row>
    <row r="102" spans="10:10" ht="15" x14ac:dyDescent="0.2">
      <c r="J102" s="15" t="str">
        <f t="shared" si="3"/>
        <v/>
      </c>
    </row>
    <row r="103" spans="10:10" ht="15" x14ac:dyDescent="0.2">
      <c r="J103" s="15" t="str">
        <f t="shared" si="3"/>
        <v/>
      </c>
    </row>
    <row r="104" spans="10:10" ht="15" x14ac:dyDescent="0.2">
      <c r="J104" s="15" t="str">
        <f t="shared" si="3"/>
        <v/>
      </c>
    </row>
    <row r="105" spans="10:10" ht="15" x14ac:dyDescent="0.2">
      <c r="J105" s="15" t="str">
        <f t="shared" si="3"/>
        <v/>
      </c>
    </row>
    <row r="106" spans="10:10" ht="15" x14ac:dyDescent="0.2">
      <c r="J106" s="15" t="str">
        <f t="shared" si="3"/>
        <v/>
      </c>
    </row>
    <row r="107" spans="10:10" ht="15" x14ac:dyDescent="0.2">
      <c r="J107" s="15" t="str">
        <f t="shared" si="3"/>
        <v/>
      </c>
    </row>
    <row r="108" spans="10:10" ht="15" x14ac:dyDescent="0.2">
      <c r="J108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8" t="s">
        <v>12</v>
      </c>
      <c r="B1" s="28"/>
      <c r="C1" s="28"/>
      <c r="D1" s="28"/>
    </row>
    <row r="2" spans="1:4" s="9" customFormat="1" ht="14.85" customHeight="1" x14ac:dyDescent="0.2">
      <c r="A2" s="10" t="s">
        <v>13</v>
      </c>
      <c r="B2" s="11" t="s">
        <v>14</v>
      </c>
      <c r="C2" s="11" t="s">
        <v>15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</cp:lastModifiedBy>
  <cp:lastPrinted>2014-08-22T07:19:05Z</cp:lastPrinted>
  <dcterms:created xsi:type="dcterms:W3CDTF">2009-05-15T08:53:47Z</dcterms:created>
  <dcterms:modified xsi:type="dcterms:W3CDTF">2015-10-22T13:24:58Z</dcterms:modified>
</cp:coreProperties>
</file>