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BOM!$A$1:$I$53</definedName>
  </definedNames>
  <calcPr calcId="145621"/>
</workbook>
</file>

<file path=xl/calcChain.xml><?xml version="1.0" encoding="utf-8"?>
<calcChain xmlns="http://schemas.openxmlformats.org/spreadsheetml/2006/main">
  <c r="J6" i="1" l="1"/>
  <c r="J5" i="1"/>
  <c r="F3" i="1" l="1"/>
  <c r="F14" i="1"/>
  <c r="F23" i="1"/>
  <c r="J29" i="1"/>
  <c r="J28" i="1"/>
  <c r="J27" i="1"/>
  <c r="J35" i="1" l="1"/>
  <c r="J34" i="1"/>
  <c r="J33" i="1"/>
  <c r="J26" i="1"/>
  <c r="J19" i="1"/>
  <c r="J18" i="1"/>
  <c r="J17" i="1"/>
  <c r="J15" i="1"/>
  <c r="J13" i="1"/>
  <c r="J12" i="1"/>
  <c r="J10" i="1"/>
  <c r="J9" i="1"/>
  <c r="J11" i="1"/>
  <c r="J7" i="1"/>
  <c r="J4" i="1"/>
  <c r="J8" i="1"/>
  <c r="J14" i="1"/>
  <c r="J16" i="1"/>
  <c r="J20" i="1"/>
  <c r="J21" i="1"/>
  <c r="J22" i="1"/>
  <c r="J23" i="1"/>
  <c r="J24" i="1"/>
  <c r="J25" i="1"/>
  <c r="J30" i="1"/>
  <c r="J31" i="1"/>
  <c r="J32" i="1"/>
  <c r="J36" i="1"/>
  <c r="J37" i="1"/>
  <c r="J38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3" i="1"/>
  <c r="F20" i="1"/>
</calcChain>
</file>

<file path=xl/sharedStrings.xml><?xml version="1.0" encoding="utf-8"?>
<sst xmlns="http://schemas.openxmlformats.org/spreadsheetml/2006/main" count="156" uniqueCount="128">
  <si>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</si>
  <si>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</si>
  <si>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</si>
  <si>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</si>
  <si>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</si>
  <si>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</si>
  <si>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</si>
  <si>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</si>
  <si>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</si>
  <si>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</si>
  <si>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</si>
  <si>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</si>
  <si>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</si>
  <si>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</si>
  <si>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</si>
  <si>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</si>
  <si>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</si>
  <si>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</si>
  <si>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</si>
  <si>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Conrad</t>
  </si>
  <si>
    <t>Multicomp</t>
  </si>
  <si>
    <t>MC01W0805510K</t>
  </si>
  <si>
    <t>RC0805_140409</t>
  </si>
  <si>
    <t>MC01W080555K6</t>
  </si>
  <si>
    <t>MC01W080552K7</t>
  </si>
  <si>
    <t>MCWR08X2001FTL</t>
  </si>
  <si>
    <t>MC01W08055330R</t>
  </si>
  <si>
    <t>MC01W080554K7</t>
  </si>
  <si>
    <t>R5</t>
  </si>
  <si>
    <t>R6</t>
  </si>
  <si>
    <t>MC01W080552K2</t>
  </si>
  <si>
    <t>10 kΩ, 5%, 0.1W, 150V, SMD 0805</t>
  </si>
  <si>
    <t>5.6 kΩ, 5%, 0.1W, 150V, SMD 0805</t>
  </si>
  <si>
    <t>2.7 kΩ, 5%, 0.1W, 150V, SMD 0805</t>
  </si>
  <si>
    <t>2.0 kΩ 1 %, 0W125, 150 V, SMD 0805</t>
  </si>
  <si>
    <t>330 Ω, 5%, 0.1W, 150V, SMD 0805</t>
  </si>
  <si>
    <t>4.7 kΩ, 5%, 0.1W, 150V, SMD 0805</t>
  </si>
  <si>
    <t>2.2 kΩ, 5%, 0.1W, 150V, SMD 0805</t>
  </si>
  <si>
    <t>Bourns</t>
  </si>
  <si>
    <t>3314G-2-502E</t>
  </si>
  <si>
    <t>5 kΩ, trimmer, 4.5 mm, 250 mW, SMD</t>
  </si>
  <si>
    <t>3314g</t>
  </si>
  <si>
    <t>P1</t>
  </si>
  <si>
    <t>Vishay</t>
  </si>
  <si>
    <t>VJ0805Y103KXACW1BC</t>
  </si>
  <si>
    <t>C1</t>
  </si>
  <si>
    <t>MC0805B104K500CT</t>
  </si>
  <si>
    <t>C2,C4,C6,C7,C8</t>
  </si>
  <si>
    <t>10 nF, 50 V, X7R, SMD 0805</t>
  </si>
  <si>
    <t>100 nF, 50 V, X7R, SMD 0805</t>
  </si>
  <si>
    <t>10 µF, 16 V, X5R, SMD 0805</t>
  </si>
  <si>
    <t>MC0805X106K160CT</t>
  </si>
  <si>
    <t>C3</t>
  </si>
  <si>
    <t>47 µF, 6.3 V, 0.5 Ω, tantalum, SMD case B</t>
  </si>
  <si>
    <t>AVX</t>
  </si>
  <si>
    <t>TPSB476K006R0500</t>
  </si>
  <si>
    <t>B</t>
  </si>
  <si>
    <t>C5</t>
  </si>
  <si>
    <t>220 µF, 16 V, 0.1 Ω, tantalum. SMS case E</t>
  </si>
  <si>
    <t>Vishay Sprague</t>
  </si>
  <si>
    <t>TR3E227K016C0100</t>
  </si>
  <si>
    <t>Case E</t>
  </si>
  <si>
    <t>C9,C10</t>
  </si>
  <si>
    <t>Inductor</t>
  </si>
  <si>
    <t>none</t>
  </si>
  <si>
    <t>TS4148 RY, SMD 0805</t>
  </si>
  <si>
    <t>Taiwan Semiconductor</t>
  </si>
  <si>
    <t>TS0805 RY</t>
  </si>
  <si>
    <t>D0805</t>
  </si>
  <si>
    <t>D1,D2</t>
  </si>
  <si>
    <t>Kingbright</t>
  </si>
  <si>
    <t>KP-2012CGCK</t>
  </si>
  <si>
    <t>LED1</t>
  </si>
  <si>
    <t>Texas Instruments</t>
  </si>
  <si>
    <t>SG3524D</t>
  </si>
  <si>
    <t>SO16_N</t>
  </si>
  <si>
    <t>IC1</t>
  </si>
  <si>
    <t>MC74HC4053ADTG</t>
  </si>
  <si>
    <t>ON Semiconductor</t>
  </si>
  <si>
    <t>MC74HC4053ADTG, SMD TSSOP-16</t>
  </si>
  <si>
    <t>IC2</t>
  </si>
  <si>
    <t>LED, green, 50 mcd, 2.1 V @ 20 mA, SMD 0805</t>
  </si>
  <si>
    <t>AD5301BRMZ, SMD MSOP-8</t>
  </si>
  <si>
    <t>SG3524D, SMD SOIC-16</t>
  </si>
  <si>
    <t>Analog Devices</t>
  </si>
  <si>
    <t>AD5301BRMZ</t>
  </si>
  <si>
    <t>RM-8</t>
  </si>
  <si>
    <t>IC3</t>
  </si>
  <si>
    <t>BD6222FP-E2, SMD HSOP-25</t>
  </si>
  <si>
    <t>ROHM</t>
  </si>
  <si>
    <t>BD6222FP-E2</t>
  </si>
  <si>
    <t>HSOP25</t>
  </si>
  <si>
    <t>IC4</t>
  </si>
  <si>
    <t>Semiconductor</t>
  </si>
  <si>
    <t>Terminal block 5.08 mm, 3-way, 630 V</t>
  </si>
  <si>
    <t>Phoenix Contact</t>
  </si>
  <si>
    <t>MKDSN 1,5/3-5,08</t>
  </si>
  <si>
    <t>Terminal block 5.08 mm, 2-way, 630 V</t>
  </si>
  <si>
    <t>MKDSN 1,5/2-5,08</t>
  </si>
  <si>
    <t>K1A,K1B,K2</t>
  </si>
  <si>
    <t>K3,K4</t>
  </si>
  <si>
    <t>TE Connectivity</t>
  </si>
  <si>
    <t>4-103321-8</t>
  </si>
  <si>
    <t>3-way pinheader, vertical, pitch 2.54 mm</t>
  </si>
  <si>
    <t>JP1,JP5,P6,JP7</t>
  </si>
  <si>
    <t>2-way pinheader, vertical, pitch 2.54 mm</t>
  </si>
  <si>
    <t>sil3e</t>
  </si>
  <si>
    <t>sil2e_130257</t>
  </si>
  <si>
    <t>SPC20479</t>
  </si>
  <si>
    <t>Shunt jumper, 2.54 mm spacing</t>
  </si>
  <si>
    <t>3-connect-s</t>
  </si>
  <si>
    <t>2-connect-s</t>
  </si>
  <si>
    <t>R1</t>
  </si>
  <si>
    <t>R7</t>
  </si>
  <si>
    <t>R8</t>
  </si>
  <si>
    <t>BOM::140562-1::Drehzahlregelung Gleichstrommotor::v1.1</t>
  </si>
  <si>
    <t>MC01W080558K2</t>
  </si>
  <si>
    <t>8.2 kΩ, 5%, 0.1W, 150V, SMD 0805</t>
  </si>
  <si>
    <t>R2</t>
  </si>
  <si>
    <t>11 kΩ, 5 %, 0W1, 150 V, SMD 0805</t>
  </si>
  <si>
    <t>R3,R4</t>
  </si>
  <si>
    <t>R9-R14</t>
  </si>
  <si>
    <t>PCB 140562-1 v1.1</t>
  </si>
  <si>
    <t>MC01W0805511K</t>
  </si>
  <si>
    <t>R15</t>
  </si>
  <si>
    <t>JP1,JP3-JP7</t>
  </si>
  <si>
    <t>JP3,JP4</t>
  </si>
  <si>
    <t>TSSOP16_L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</si>
</sst>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 applyFont="1" applyAlignment="1">
      <alignment vertical="top" wrapText="1"/>
    </xf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 applyFill="1"/>
    <xf numFmtId="0" fontId="0" fillId="0" borderId="0" xfId="0" applyAlignment="1">
      <alignment wrapText="1"/>
    </xf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0" fontId="4" fillId="0" borderId="0" xfId="0" applyFont="1" applyFill="1"/>
    <xf numFmtId="49" fontId="0" fillId="0" borderId="0" xfId="0" applyNumberFormat="1" applyFont="1"/>
    <xf numFmtId="0" fontId="0" fillId="0" borderId="0" xfId="0" applyFont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tabSelected="1" workbookViewId="0">
      <selection activeCell="D27" sqref="D27"/>
    </sheetView>
  </sheetViews>
  <sheetFormatPr defaultColWidth="11.5703125" defaultRowHeight="12.75" x14ac:dyDescent="0.2"/>
  <cols>
    <col min="1" max="1" width="49.42578125" style="1" bestFit="1" customWidth="1"/>
    <col min="2" max="2" width="22.28515625" style="1" customWidth="1"/>
    <col min="3" max="3" width="33.85546875" style="1" bestFit="1" customWidth="1"/>
    <col min="4" max="4" width="17.42578125" style="1" customWidth="1"/>
    <col min="5" max="5" width="29.5703125" style="1" customWidth="1"/>
    <col min="6" max="6" width="6" style="2" bestFit="1" customWidth="1"/>
    <col min="7" max="7" width="10.28515625" style="2" bestFit="1" customWidth="1"/>
    <col min="8" max="9" width="11.5703125" style="2"/>
    <col min="10" max="10" width="41.140625" style="2" bestFit="1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77" t="s">
        <v>115</v>
      </c>
      <c r="B1" s="77"/>
      <c r="C1" s="77"/>
      <c r="D1" s="77"/>
      <c r="E1" s="77"/>
      <c r="F1" s="77"/>
      <c r="K1" s="20" t="s">
        <v>16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19</v>
      </c>
      <c r="I2" s="3" t="s">
        <v>15</v>
      </c>
      <c r="J2" s="3" t="s">
        <v>17</v>
      </c>
      <c r="K2" s="19" t="s">
        <v>18</v>
      </c>
    </row>
    <row r="3" spans="1:11" s="17" customFormat="1" ht="15" x14ac:dyDescent="0.2">
      <c r="A3" s="16" t="s">
        <v>6</v>
      </c>
      <c r="B3" s="16"/>
      <c r="C3" s="16"/>
      <c r="D3" s="16"/>
      <c r="E3" s="16"/>
      <c r="F3" s="17">
        <f>SUM(F4:F13)</f>
        <v>16</v>
      </c>
      <c r="J3" s="18" t="str">
        <f>CONCATENATE(E3,IF(ISBLANK(E3),""," = "),A3)</f>
        <v>Resistor</v>
      </c>
    </row>
    <row r="4" spans="1:11" ht="15" x14ac:dyDescent="0.2">
      <c r="A4" s="32" t="s">
        <v>33</v>
      </c>
      <c r="B4" s="31" t="s">
        <v>20</v>
      </c>
      <c r="C4" s="30" t="s">
        <v>24</v>
      </c>
      <c r="D4" s="31" t="s">
        <v>22</v>
      </c>
      <c r="E4" s="61" t="s">
        <v>112</v>
      </c>
      <c r="F4" s="33">
        <v>1</v>
      </c>
      <c r="G4" s="30">
        <v>9334262</v>
      </c>
      <c r="J4" s="15" t="str">
        <f>CONCATENATE(E4,IF(ISBLANK(E4),""," = "),A4)</f>
        <v>R1 = 2.7 kΩ, 5%, 0.1W, 150V, SMD 0805</v>
      </c>
    </row>
    <row r="5" spans="1:11" x14ac:dyDescent="0.2">
      <c r="A5" s="75" t="s">
        <v>117</v>
      </c>
      <c r="B5" s="75" t="s">
        <v>20</v>
      </c>
      <c r="C5" s="75" t="s">
        <v>116</v>
      </c>
      <c r="D5" s="75" t="s">
        <v>22</v>
      </c>
      <c r="E5" s="75" t="s">
        <v>118</v>
      </c>
      <c r="F5" s="76">
        <v>1</v>
      </c>
      <c r="G5" s="76">
        <v>9334904</v>
      </c>
      <c r="J5" s="2" t="str">
        <f>CONCATENATE(E5,IF(ISBLANK(E5),""," = "),A5)</f>
        <v>R2 = 8.2 kΩ, 5%, 0.1W, 150V, SMD 0805</v>
      </c>
    </row>
    <row r="6" spans="1:11" x14ac:dyDescent="0.2">
      <c r="A6" s="1" t="s">
        <v>119</v>
      </c>
      <c r="B6" s="1" t="s">
        <v>20</v>
      </c>
      <c r="C6" t="s">
        <v>123</v>
      </c>
      <c r="D6" s="1" t="s">
        <v>22</v>
      </c>
      <c r="E6" s="1" t="s">
        <v>120</v>
      </c>
      <c r="F6" s="2">
        <v>2</v>
      </c>
      <c r="G6">
        <v>9333789</v>
      </c>
      <c r="J6" s="2" t="str">
        <f>CONCATENATE(E6,IF(ISBLANK(E6),""," = "),A6)</f>
        <v>R3,R4 = 11 kΩ, 5 %, 0W1, 150 V, SMD 0805</v>
      </c>
    </row>
    <row r="7" spans="1:11" ht="15" x14ac:dyDescent="0.2">
      <c r="A7" s="28" t="s">
        <v>32</v>
      </c>
      <c r="B7" s="27" t="s">
        <v>20</v>
      </c>
      <c r="C7" s="26" t="s">
        <v>23</v>
      </c>
      <c r="D7" s="27" t="s">
        <v>22</v>
      </c>
      <c r="E7" s="27" t="s">
        <v>28</v>
      </c>
      <c r="F7" s="29">
        <v>1</v>
      </c>
      <c r="G7" s="26">
        <v>9334696</v>
      </c>
      <c r="J7" s="15" t="str">
        <f t="shared" ref="J7:J12" si="0">CONCATENATE(E7,IF(ISBLANK(E7),""," = "),A7)</f>
        <v>R5 = 5.6 kΩ, 5%, 0.1W, 150V, SMD 0805</v>
      </c>
    </row>
    <row r="8" spans="1:11" ht="15" x14ac:dyDescent="0.2">
      <c r="A8" s="1" t="s">
        <v>34</v>
      </c>
      <c r="B8" s="1" t="s">
        <v>20</v>
      </c>
      <c r="C8" t="s">
        <v>25</v>
      </c>
      <c r="D8" s="1" t="s">
        <v>22</v>
      </c>
      <c r="E8" s="1" t="s">
        <v>29</v>
      </c>
      <c r="F8" s="21">
        <v>1</v>
      </c>
      <c r="G8">
        <v>2447622</v>
      </c>
      <c r="J8" s="15" t="str">
        <f t="shared" si="0"/>
        <v>R6 = 2.0 kΩ 1 %, 0W125, 150 V, SMD 0805</v>
      </c>
    </row>
    <row r="9" spans="1:11" ht="15" x14ac:dyDescent="0.2">
      <c r="A9" s="36" t="s">
        <v>35</v>
      </c>
      <c r="B9" s="35" t="s">
        <v>20</v>
      </c>
      <c r="C9" s="34" t="s">
        <v>26</v>
      </c>
      <c r="D9" s="35" t="s">
        <v>22</v>
      </c>
      <c r="E9" s="35" t="s">
        <v>113</v>
      </c>
      <c r="F9" s="21">
        <v>1</v>
      </c>
      <c r="G9" s="34">
        <v>9334351</v>
      </c>
      <c r="J9" s="15" t="str">
        <f t="shared" si="0"/>
        <v>R7 = 330 Ω, 5%, 0.1W, 150V, SMD 0805</v>
      </c>
    </row>
    <row r="10" spans="1:11" s="72" customFormat="1" ht="15" x14ac:dyDescent="0.2">
      <c r="A10" s="39" t="s">
        <v>36</v>
      </c>
      <c r="B10" s="38" t="s">
        <v>20</v>
      </c>
      <c r="C10" s="37" t="s">
        <v>27</v>
      </c>
      <c r="D10" s="38" t="s">
        <v>22</v>
      </c>
      <c r="E10" s="38" t="s">
        <v>114</v>
      </c>
      <c r="F10" s="40">
        <v>1</v>
      </c>
      <c r="G10" s="37">
        <v>9334580</v>
      </c>
      <c r="H10" s="2"/>
      <c r="I10" s="2"/>
      <c r="J10" s="15" t="str">
        <f t="shared" si="0"/>
        <v>R8 = 4.7 kΩ, 5%, 0.1W, 150V, SMD 0805</v>
      </c>
      <c r="K10" s="2"/>
    </row>
    <row r="11" spans="1:11" s="72" customFormat="1" ht="15" x14ac:dyDescent="0.2">
      <c r="A11" s="24" t="s">
        <v>31</v>
      </c>
      <c r="B11" s="23" t="s">
        <v>20</v>
      </c>
      <c r="C11" s="22" t="s">
        <v>21</v>
      </c>
      <c r="D11" s="23" t="s">
        <v>22</v>
      </c>
      <c r="E11" s="23" t="s">
        <v>121</v>
      </c>
      <c r="F11" s="25">
        <v>6</v>
      </c>
      <c r="G11" s="22">
        <v>9333720</v>
      </c>
      <c r="H11" s="2"/>
      <c r="I11" s="2"/>
      <c r="J11" s="15" t="str">
        <f t="shared" si="0"/>
        <v>R9-R14 = 10 kΩ, 5%, 0.1W, 150V, SMD 0805</v>
      </c>
      <c r="K11" s="2"/>
    </row>
    <row r="12" spans="1:11" ht="15" x14ac:dyDescent="0.2">
      <c r="A12" s="43" t="s">
        <v>37</v>
      </c>
      <c r="B12" s="42" t="s">
        <v>20</v>
      </c>
      <c r="C12" s="41" t="s">
        <v>30</v>
      </c>
      <c r="D12" s="42" t="s">
        <v>22</v>
      </c>
      <c r="E12" s="42" t="s">
        <v>124</v>
      </c>
      <c r="F12" s="44">
        <v>1</v>
      </c>
      <c r="G12" s="41">
        <v>9334149</v>
      </c>
      <c r="J12" s="15" t="str">
        <f t="shared" si="0"/>
        <v>R15 = 2.2 kΩ, 5%, 0.1W, 150V, SMD 0805</v>
      </c>
    </row>
    <row r="13" spans="1:11" ht="15" x14ac:dyDescent="0.2">
      <c r="A13" s="47" t="s">
        <v>40</v>
      </c>
      <c r="B13" s="45" t="s">
        <v>38</v>
      </c>
      <c r="C13" s="45" t="s">
        <v>39</v>
      </c>
      <c r="D13" s="45" t="s">
        <v>41</v>
      </c>
      <c r="E13" s="45" t="s">
        <v>42</v>
      </c>
      <c r="F13" s="46">
        <v>1</v>
      </c>
      <c r="G13" s="46">
        <v>2328486</v>
      </c>
      <c r="J13" s="15" t="str">
        <f t="shared" ref="J13" si="1">CONCATENATE(E13,IF(ISBLANK(E13),""," = "),A13)</f>
        <v>P1 = 5 kΩ, trimmer, 4.5 mm, 250 mW, SMD</v>
      </c>
    </row>
    <row r="14" spans="1:11" s="17" customFormat="1" ht="15" x14ac:dyDescent="0.2">
      <c r="A14" s="16" t="s">
        <v>7</v>
      </c>
      <c r="B14" s="16"/>
      <c r="C14" s="16"/>
      <c r="D14" s="16"/>
      <c r="E14" s="16"/>
      <c r="F14" s="17">
        <f>SUM(F15:F19)</f>
        <v>10</v>
      </c>
      <c r="J14" s="18" t="str">
        <f t="shared" ref="J14:J83" si="2">CONCATENATE(E14,IF(ISBLANK(E14),""," = "),A14)</f>
        <v>Capacitor</v>
      </c>
    </row>
    <row r="15" spans="1:11" ht="15" x14ac:dyDescent="0.2">
      <c r="A15" s="50" t="s">
        <v>48</v>
      </c>
      <c r="B15" s="48" t="s">
        <v>43</v>
      </c>
      <c r="C15" s="48" t="s">
        <v>44</v>
      </c>
      <c r="D15" s="48" t="s">
        <v>22</v>
      </c>
      <c r="E15" s="48" t="s">
        <v>45</v>
      </c>
      <c r="F15" s="51">
        <v>1</v>
      </c>
      <c r="G15" s="49">
        <v>2407341</v>
      </c>
      <c r="J15" s="15" t="str">
        <f>CONCATENATE(E15,IF(ISBLANK(E15),""," = "),A15)</f>
        <v>C1 = 10 nF, 50 V, X7R, SMD 0805</v>
      </c>
    </row>
    <row r="16" spans="1:11" ht="15" x14ac:dyDescent="0.2">
      <c r="A16" s="54" t="s">
        <v>49</v>
      </c>
      <c r="B16" s="52" t="s">
        <v>20</v>
      </c>
      <c r="C16" s="52" t="s">
        <v>46</v>
      </c>
      <c r="D16" s="52" t="s">
        <v>22</v>
      </c>
      <c r="E16" s="52" t="s">
        <v>47</v>
      </c>
      <c r="F16" s="55">
        <v>5</v>
      </c>
      <c r="G16" s="53">
        <v>1759265</v>
      </c>
      <c r="J16" s="15" t="str">
        <f t="shared" si="2"/>
        <v>C2,C4,C6,C7,C8 = 100 nF, 50 V, X7R, SMD 0805</v>
      </c>
    </row>
    <row r="17" spans="1:10" ht="15" x14ac:dyDescent="0.2">
      <c r="A17" s="1" t="s">
        <v>50</v>
      </c>
      <c r="B17" s="1" t="s">
        <v>20</v>
      </c>
      <c r="C17" t="s">
        <v>51</v>
      </c>
      <c r="D17" s="1" t="s">
        <v>22</v>
      </c>
      <c r="E17" s="1" t="s">
        <v>52</v>
      </c>
      <c r="F17" s="21">
        <v>1</v>
      </c>
      <c r="G17">
        <v>2320856</v>
      </c>
      <c r="J17" s="15" t="str">
        <f>CONCATENATE(E17,IF(ISBLANK(E17),""," = "),A17)</f>
        <v>C3 = 10 µF, 16 V, X5R, SMD 0805</v>
      </c>
    </row>
    <row r="18" spans="1:10" ht="15" x14ac:dyDescent="0.2">
      <c r="A18" s="1" t="s">
        <v>53</v>
      </c>
      <c r="B18" s="1" t="s">
        <v>54</v>
      </c>
      <c r="C18" t="s">
        <v>55</v>
      </c>
      <c r="D18" s="1" t="s">
        <v>56</v>
      </c>
      <c r="E18" s="1" t="s">
        <v>57</v>
      </c>
      <c r="F18" s="21">
        <v>1</v>
      </c>
      <c r="G18">
        <v>1658549</v>
      </c>
      <c r="J18" s="15" t="str">
        <f>CONCATENATE(E18,IF(ISBLANK(E18),""," = "),A18)</f>
        <v>C5 = 47 µF, 6.3 V, 0.5 Ω, tantalum, SMD case B</v>
      </c>
    </row>
    <row r="19" spans="1:10" ht="15" x14ac:dyDescent="0.2">
      <c r="A19" s="1" t="s">
        <v>58</v>
      </c>
      <c r="B19" s="1" t="s">
        <v>59</v>
      </c>
      <c r="C19" t="s">
        <v>60</v>
      </c>
      <c r="D19" s="1" t="s">
        <v>61</v>
      </c>
      <c r="E19" s="1" t="s">
        <v>62</v>
      </c>
      <c r="F19" s="21">
        <v>2</v>
      </c>
      <c r="G19">
        <v>1754097</v>
      </c>
      <c r="J19" s="15" t="str">
        <f>CONCATENATE(E19,IF(ISBLANK(E19),""," = "),A19)</f>
        <v>C9,C10 = 220 µF, 16 V, 0.1 Ω, tantalum. SMS case E</v>
      </c>
    </row>
    <row r="20" spans="1:10" s="6" customFormat="1" ht="15" x14ac:dyDescent="0.2">
      <c r="A20" s="5" t="s">
        <v>63</v>
      </c>
      <c r="B20" s="5"/>
      <c r="C20" s="5"/>
      <c r="D20" s="5"/>
      <c r="E20" s="5"/>
      <c r="F20" s="6">
        <f>SUM(F21:F22)</f>
        <v>0</v>
      </c>
      <c r="J20" s="18" t="str">
        <f t="shared" si="2"/>
        <v>Inductor</v>
      </c>
    </row>
    <row r="21" spans="1:10" ht="15" x14ac:dyDescent="0.2">
      <c r="A21" s="1" t="s">
        <v>64</v>
      </c>
      <c r="C21"/>
      <c r="G21"/>
      <c r="H21" s="1"/>
      <c r="J21" s="15" t="str">
        <f t="shared" si="2"/>
        <v>none</v>
      </c>
    </row>
    <row r="22" spans="1:10" ht="15" x14ac:dyDescent="0.2">
      <c r="J22" s="15" t="str">
        <f t="shared" si="2"/>
        <v/>
      </c>
    </row>
    <row r="23" spans="1:10" s="6" customFormat="1" ht="15" x14ac:dyDescent="0.2">
      <c r="A23" s="5" t="s">
        <v>93</v>
      </c>
      <c r="B23" s="5"/>
      <c r="C23" s="5"/>
      <c r="D23" s="5"/>
      <c r="E23" s="5"/>
      <c r="F23" s="6">
        <f>SUM(F24:F29)</f>
        <v>7</v>
      </c>
      <c r="J23" s="18" t="str">
        <f t="shared" si="2"/>
        <v>Semiconductor</v>
      </c>
    </row>
    <row r="24" spans="1:10" ht="15" x14ac:dyDescent="0.2">
      <c r="A24" s="1" t="s">
        <v>65</v>
      </c>
      <c r="B24" s="1" t="s">
        <v>66</v>
      </c>
      <c r="C24" t="s">
        <v>67</v>
      </c>
      <c r="D24" s="1" t="s">
        <v>68</v>
      </c>
      <c r="E24" s="1" t="s">
        <v>69</v>
      </c>
      <c r="F24" s="2">
        <v>2</v>
      </c>
      <c r="G24">
        <v>8150206</v>
      </c>
      <c r="J24" s="15" t="str">
        <f t="shared" si="2"/>
        <v>D1,D2 = TS4148 RY, SMD 0805</v>
      </c>
    </row>
    <row r="25" spans="1:10" ht="15" x14ac:dyDescent="0.2">
      <c r="A25" s="60" t="s">
        <v>81</v>
      </c>
      <c r="B25" s="57" t="s">
        <v>70</v>
      </c>
      <c r="C25" s="56" t="s">
        <v>71</v>
      </c>
      <c r="D25" s="57" t="s">
        <v>68</v>
      </c>
      <c r="E25" s="57" t="s">
        <v>72</v>
      </c>
      <c r="F25" s="56">
        <v>1</v>
      </c>
      <c r="G25" s="58">
        <v>2290331</v>
      </c>
      <c r="J25" s="15" t="str">
        <f t="shared" si="2"/>
        <v>LED1 = LED, green, 50 mcd, 2.1 V @ 20 mA, SMD 0805</v>
      </c>
    </row>
    <row r="26" spans="1:10" ht="15" x14ac:dyDescent="0.2">
      <c r="A26" s="1" t="s">
        <v>83</v>
      </c>
      <c r="B26" s="1" t="s">
        <v>73</v>
      </c>
      <c r="C26" s="1" t="s">
        <v>74</v>
      </c>
      <c r="D26" s="1" t="s">
        <v>75</v>
      </c>
      <c r="E26" s="1" t="s">
        <v>76</v>
      </c>
      <c r="F26" s="2">
        <v>1</v>
      </c>
      <c r="G26">
        <v>1103188</v>
      </c>
      <c r="J26" s="15" t="str">
        <f>CONCATENATE(E26,IF(ISBLANK(E26),""," = "),A26)</f>
        <v>IC1 = SG3524D, SMD SOIC-16</v>
      </c>
    </row>
    <row r="27" spans="1:10" s="58" customFormat="1" ht="15" x14ac:dyDescent="0.2">
      <c r="A27" s="57" t="s">
        <v>79</v>
      </c>
      <c r="B27" s="57" t="s">
        <v>78</v>
      </c>
      <c r="C27" s="57" t="s">
        <v>77</v>
      </c>
      <c r="D27" s="75" t="s">
        <v>127</v>
      </c>
      <c r="E27" s="57" t="s">
        <v>80</v>
      </c>
      <c r="F27" s="58">
        <v>1</v>
      </c>
      <c r="G27">
        <v>1126243</v>
      </c>
      <c r="J27" s="59" t="str">
        <f t="shared" si="2"/>
        <v>IC2 = MC74HC4053ADTG, SMD TSSOP-16</v>
      </c>
    </row>
    <row r="28" spans="1:10" s="58" customFormat="1" ht="15" x14ac:dyDescent="0.2">
      <c r="A28" s="57" t="s">
        <v>82</v>
      </c>
      <c r="B28" s="57" t="s">
        <v>84</v>
      </c>
      <c r="C28" s="57" t="s">
        <v>85</v>
      </c>
      <c r="D28" s="57" t="s">
        <v>86</v>
      </c>
      <c r="E28" s="57" t="s">
        <v>87</v>
      </c>
      <c r="F28" s="58">
        <v>1</v>
      </c>
      <c r="G28">
        <v>9603956</v>
      </c>
      <c r="J28" s="59" t="str">
        <f t="shared" si="2"/>
        <v>IC3 = AD5301BRMZ, SMD MSOP-8</v>
      </c>
    </row>
    <row r="29" spans="1:10" s="58" customFormat="1" ht="15" x14ac:dyDescent="0.2">
      <c r="A29" s="57" t="s">
        <v>88</v>
      </c>
      <c r="B29" s="57" t="s">
        <v>89</v>
      </c>
      <c r="C29" s="57" t="s">
        <v>90</v>
      </c>
      <c r="D29" s="57" t="s">
        <v>91</v>
      </c>
      <c r="E29" s="57" t="s">
        <v>92</v>
      </c>
      <c r="F29" s="58">
        <v>1</v>
      </c>
      <c r="G29">
        <v>1716262</v>
      </c>
      <c r="J29" s="59" t="str">
        <f t="shared" si="2"/>
        <v>IC4 = BD6222FP-E2, SMD HSOP-25</v>
      </c>
    </row>
    <row r="30" spans="1:10" s="6" customFormat="1" ht="15" x14ac:dyDescent="0.2">
      <c r="A30" s="5" t="s">
        <v>8</v>
      </c>
      <c r="B30" s="5"/>
      <c r="C30" s="5"/>
      <c r="D30" s="5"/>
      <c r="E30" s="5"/>
      <c r="J30" s="18" t="str">
        <f t="shared" si="2"/>
        <v>Other</v>
      </c>
    </row>
    <row r="31" spans="1:10" ht="15" x14ac:dyDescent="0.2">
      <c r="A31" s="65" t="s">
        <v>94</v>
      </c>
      <c r="B31" s="62" t="s">
        <v>95</v>
      </c>
      <c r="C31" s="62" t="s">
        <v>96</v>
      </c>
      <c r="D31" s="62" t="s">
        <v>110</v>
      </c>
      <c r="E31" s="64" t="s">
        <v>99</v>
      </c>
      <c r="F31" s="63">
        <v>3</v>
      </c>
      <c r="G31" s="63">
        <v>3041451</v>
      </c>
      <c r="J31" s="15" t="str">
        <f t="shared" si="2"/>
        <v>K1A,K1B,K2 = Terminal block 5.08 mm, 3-way, 630 V</v>
      </c>
    </row>
    <row r="32" spans="1:10" ht="15" x14ac:dyDescent="0.2">
      <c r="A32" s="69" t="s">
        <v>97</v>
      </c>
      <c r="B32" s="66" t="s">
        <v>95</v>
      </c>
      <c r="C32" s="66" t="s">
        <v>98</v>
      </c>
      <c r="D32" s="66" t="s">
        <v>111</v>
      </c>
      <c r="E32" s="68" t="s">
        <v>100</v>
      </c>
      <c r="F32" s="67">
        <v>2</v>
      </c>
      <c r="G32" s="67">
        <v>3041440</v>
      </c>
      <c r="J32" s="15" t="str">
        <f t="shared" si="2"/>
        <v>K3,K4 = Terminal block 5.08 mm, 2-way, 630 V</v>
      </c>
    </row>
    <row r="33" spans="1:10" ht="15" x14ac:dyDescent="0.2">
      <c r="A33" s="73" t="s">
        <v>103</v>
      </c>
      <c r="B33" s="71" t="s">
        <v>101</v>
      </c>
      <c r="C33" s="73" t="s">
        <v>102</v>
      </c>
      <c r="D33" s="73" t="s">
        <v>106</v>
      </c>
      <c r="E33" s="73" t="s">
        <v>104</v>
      </c>
      <c r="F33" s="74">
        <v>4</v>
      </c>
      <c r="G33" s="72">
        <v>1098454</v>
      </c>
      <c r="J33" s="15" t="str">
        <f>CONCATENATE(E33,IF(ISBLANK(E33),""," = "),A33)</f>
        <v>JP1,JP5,P6,JP7 = 3-way pinheader, vertical, pitch 2.54 mm</v>
      </c>
    </row>
    <row r="34" spans="1:10" ht="15" x14ac:dyDescent="0.2">
      <c r="A34" s="1" t="s">
        <v>105</v>
      </c>
      <c r="B34" s="71" t="s">
        <v>101</v>
      </c>
      <c r="C34" s="73" t="s">
        <v>102</v>
      </c>
      <c r="D34" s="73" t="s">
        <v>107</v>
      </c>
      <c r="E34" s="73" t="s">
        <v>126</v>
      </c>
      <c r="F34" s="74">
        <v>2</v>
      </c>
      <c r="G34" s="72">
        <v>1098454</v>
      </c>
      <c r="J34" s="15" t="str">
        <f>CONCATENATE(E34,IF(ISBLANK(E34),""," = "),A34)</f>
        <v>JP3,JP4 = 2-way pinheader, vertical, pitch 2.54 mm</v>
      </c>
    </row>
    <row r="35" spans="1:10" ht="15" x14ac:dyDescent="0.2">
      <c r="A35" s="71" t="s">
        <v>109</v>
      </c>
      <c r="B35" s="71" t="s">
        <v>20</v>
      </c>
      <c r="C35" s="71" t="s">
        <v>108</v>
      </c>
      <c r="D35" s="71" t="s">
        <v>64</v>
      </c>
      <c r="E35" s="71" t="s">
        <v>125</v>
      </c>
      <c r="F35" s="72">
        <v>6</v>
      </c>
      <c r="G35" s="70">
        <v>2396301</v>
      </c>
      <c r="J35" s="15" t="str">
        <f>CONCATENATE(E35,IF(ISBLANK(E35),""," = "),A35)</f>
        <v>JP1,JP3-JP7 = Shunt jumper, 2.54 mm spacing</v>
      </c>
    </row>
    <row r="36" spans="1:10" s="6" customFormat="1" ht="15" x14ac:dyDescent="0.2">
      <c r="A36" s="5" t="s">
        <v>9</v>
      </c>
      <c r="B36" s="5"/>
      <c r="C36" s="5"/>
      <c r="D36" s="5"/>
      <c r="E36" s="5"/>
      <c r="J36" s="18" t="str">
        <f t="shared" si="2"/>
        <v>Misc.</v>
      </c>
    </row>
    <row r="37" spans="1:10" s="8" customFormat="1" ht="15" x14ac:dyDescent="0.2">
      <c r="A37" s="7" t="s">
        <v>122</v>
      </c>
      <c r="B37" s="7"/>
      <c r="C37" s="7"/>
      <c r="D37" s="7"/>
      <c r="E37" s="7"/>
      <c r="J37" s="15" t="str">
        <f t="shared" si="2"/>
        <v>PCB 140562-1 v1.1</v>
      </c>
    </row>
    <row r="38" spans="1:10" ht="15" x14ac:dyDescent="0.2">
      <c r="J38" s="15" t="str">
        <f t="shared" si="2"/>
        <v/>
      </c>
    </row>
    <row r="39" spans="1:10" x14ac:dyDescent="0.2">
      <c r="A39" s="2"/>
      <c r="B39" s="2"/>
      <c r="C39" s="2"/>
      <c r="D39" s="2"/>
      <c r="E39" s="2"/>
    </row>
    <row r="42" spans="1:10" x14ac:dyDescent="0.2">
      <c r="A42" s="2"/>
      <c r="B42" s="2"/>
      <c r="C42" s="2"/>
      <c r="D42" s="2"/>
      <c r="E42" s="2"/>
    </row>
    <row r="43" spans="1:10" x14ac:dyDescent="0.2">
      <c r="A43" s="2"/>
      <c r="B43" s="2"/>
      <c r="C43" s="2"/>
      <c r="D43" s="2"/>
      <c r="E43" s="2"/>
    </row>
    <row r="44" spans="1:10" x14ac:dyDescent="0.2">
      <c r="A44" s="2"/>
      <c r="B44" s="2"/>
      <c r="C44" s="2"/>
      <c r="D44" s="2"/>
      <c r="E44" s="2"/>
    </row>
    <row r="45" spans="1:10" x14ac:dyDescent="0.2">
      <c r="A45" s="2"/>
      <c r="B45" s="2"/>
      <c r="C45" s="2"/>
      <c r="D45" s="2"/>
      <c r="E45" s="2"/>
    </row>
    <row r="46" spans="1:10" ht="15" x14ac:dyDescent="0.2">
      <c r="J46" s="15" t="str">
        <f t="shared" si="2"/>
        <v/>
      </c>
    </row>
    <row r="47" spans="1:10" ht="15" x14ac:dyDescent="0.2">
      <c r="J47" s="15" t="str">
        <f t="shared" si="2"/>
        <v/>
      </c>
    </row>
    <row r="48" spans="1:10" ht="15" x14ac:dyDescent="0.2">
      <c r="A48"/>
      <c r="J48" s="15" t="str">
        <f t="shared" si="2"/>
        <v/>
      </c>
    </row>
    <row r="49" spans="1:10" ht="15" x14ac:dyDescent="0.2">
      <c r="A49"/>
      <c r="J49" s="15" t="str">
        <f t="shared" si="2"/>
        <v/>
      </c>
    </row>
    <row r="50" spans="1:10" ht="15" x14ac:dyDescent="0.2">
      <c r="A50"/>
      <c r="J50" s="15" t="str">
        <f t="shared" si="2"/>
        <v/>
      </c>
    </row>
    <row r="51" spans="1:10" ht="15" x14ac:dyDescent="0.2">
      <c r="A51"/>
      <c r="J51" s="15" t="str">
        <f t="shared" si="2"/>
        <v/>
      </c>
    </row>
    <row r="52" spans="1:10" ht="15" x14ac:dyDescent="0.2">
      <c r="A52"/>
      <c r="J52" s="15" t="str">
        <f t="shared" si="2"/>
        <v/>
      </c>
    </row>
    <row r="53" spans="1:10" ht="15" x14ac:dyDescent="0.2">
      <c r="J53" s="15" t="str">
        <f t="shared" si="2"/>
        <v/>
      </c>
    </row>
    <row r="54" spans="1:10" ht="15" x14ac:dyDescent="0.2">
      <c r="J54" s="15" t="str">
        <f t="shared" si="2"/>
        <v/>
      </c>
    </row>
    <row r="55" spans="1:10" ht="15" x14ac:dyDescent="0.2">
      <c r="J55" s="15" t="str">
        <f t="shared" si="2"/>
        <v/>
      </c>
    </row>
    <row r="56" spans="1:10" ht="15" x14ac:dyDescent="0.2">
      <c r="A56"/>
      <c r="J56" s="15" t="str">
        <f t="shared" si="2"/>
        <v/>
      </c>
    </row>
    <row r="57" spans="1:10" ht="15" x14ac:dyDescent="0.2">
      <c r="J57" s="15" t="str">
        <f t="shared" si="2"/>
        <v/>
      </c>
    </row>
    <row r="58" spans="1:10" ht="15" x14ac:dyDescent="0.2">
      <c r="J58" s="15" t="str">
        <f t="shared" si="2"/>
        <v/>
      </c>
    </row>
    <row r="59" spans="1:10" ht="15" x14ac:dyDescent="0.2">
      <c r="J59" s="15" t="str">
        <f t="shared" si="2"/>
        <v/>
      </c>
    </row>
    <row r="60" spans="1:10" ht="15" x14ac:dyDescent="0.2">
      <c r="J60" s="15" t="str">
        <f t="shared" si="2"/>
        <v/>
      </c>
    </row>
    <row r="61" spans="1:10" ht="15" x14ac:dyDescent="0.2">
      <c r="J61" s="15" t="str">
        <f t="shared" si="2"/>
        <v/>
      </c>
    </row>
    <row r="62" spans="1:10" ht="15" x14ac:dyDescent="0.2">
      <c r="J62" s="15" t="str">
        <f t="shared" si="2"/>
        <v/>
      </c>
    </row>
    <row r="63" spans="1:10" ht="15" x14ac:dyDescent="0.2">
      <c r="J63" s="15" t="str">
        <f t="shared" si="2"/>
        <v/>
      </c>
    </row>
    <row r="64" spans="1:10" ht="15" x14ac:dyDescent="0.2">
      <c r="J64" s="15" t="str">
        <f t="shared" si="2"/>
        <v/>
      </c>
    </row>
    <row r="65" spans="10:10" ht="15" x14ac:dyDescent="0.2">
      <c r="J65" s="15" t="str">
        <f t="shared" si="2"/>
        <v/>
      </c>
    </row>
    <row r="66" spans="10:10" ht="15" x14ac:dyDescent="0.2">
      <c r="J66" s="15" t="str">
        <f t="shared" si="2"/>
        <v/>
      </c>
    </row>
    <row r="67" spans="10:10" ht="15" x14ac:dyDescent="0.2">
      <c r="J67" s="15" t="str">
        <f t="shared" si="2"/>
        <v/>
      </c>
    </row>
    <row r="68" spans="10:10" ht="15" x14ac:dyDescent="0.2">
      <c r="J68" s="15" t="str">
        <f t="shared" si="2"/>
        <v/>
      </c>
    </row>
    <row r="69" spans="10:10" ht="15" x14ac:dyDescent="0.2">
      <c r="J69" s="15" t="str">
        <f t="shared" si="2"/>
        <v/>
      </c>
    </row>
    <row r="70" spans="10:10" ht="15" x14ac:dyDescent="0.2">
      <c r="J70" s="15" t="str">
        <f t="shared" si="2"/>
        <v/>
      </c>
    </row>
    <row r="71" spans="10:10" ht="15" x14ac:dyDescent="0.2">
      <c r="J71" s="15" t="str">
        <f t="shared" si="2"/>
        <v/>
      </c>
    </row>
    <row r="72" spans="10:10" ht="15" x14ac:dyDescent="0.2">
      <c r="J72" s="15" t="str">
        <f t="shared" si="2"/>
        <v/>
      </c>
    </row>
    <row r="73" spans="10:10" ht="15" x14ac:dyDescent="0.2">
      <c r="J73" s="15" t="str">
        <f t="shared" si="2"/>
        <v/>
      </c>
    </row>
    <row r="74" spans="10:10" ht="15" x14ac:dyDescent="0.2">
      <c r="J74" s="15" t="str">
        <f t="shared" si="2"/>
        <v/>
      </c>
    </row>
    <row r="75" spans="10:10" ht="15" x14ac:dyDescent="0.2">
      <c r="J75" s="15" t="str">
        <f t="shared" si="2"/>
        <v/>
      </c>
    </row>
    <row r="76" spans="10:10" ht="15" x14ac:dyDescent="0.2">
      <c r="J76" s="15" t="str">
        <f t="shared" si="2"/>
        <v/>
      </c>
    </row>
    <row r="77" spans="10:10" ht="15" x14ac:dyDescent="0.2">
      <c r="J77" s="15" t="str">
        <f t="shared" si="2"/>
        <v/>
      </c>
    </row>
    <row r="78" spans="10:10" ht="15" x14ac:dyDescent="0.2">
      <c r="J78" s="15" t="str">
        <f t="shared" si="2"/>
        <v/>
      </c>
    </row>
    <row r="79" spans="10:10" ht="15" x14ac:dyDescent="0.2">
      <c r="J79" s="15" t="str">
        <f t="shared" si="2"/>
        <v/>
      </c>
    </row>
    <row r="80" spans="10:10" ht="15" x14ac:dyDescent="0.2">
      <c r="J80" s="15" t="str">
        <f t="shared" si="2"/>
        <v/>
      </c>
    </row>
    <row r="81" spans="10:10" ht="15" x14ac:dyDescent="0.2">
      <c r="J81" s="15" t="str">
        <f t="shared" si="2"/>
        <v/>
      </c>
    </row>
    <row r="82" spans="10:10" ht="15" x14ac:dyDescent="0.2">
      <c r="J82" s="15" t="str">
        <f t="shared" si="2"/>
        <v/>
      </c>
    </row>
    <row r="83" spans="10:10" ht="15" x14ac:dyDescent="0.2">
      <c r="J83" s="15" t="str">
        <f t="shared" si="2"/>
        <v/>
      </c>
    </row>
    <row r="84" spans="10:10" ht="15" x14ac:dyDescent="0.2">
      <c r="J84" s="15" t="str">
        <f t="shared" ref="J84:J116" si="3">CONCATENATE(E84,IF(ISBLANK(E84),""," = "),A84)</f>
        <v/>
      </c>
    </row>
    <row r="85" spans="10:10" ht="15" x14ac:dyDescent="0.2">
      <c r="J85" s="15" t="str">
        <f t="shared" si="3"/>
        <v/>
      </c>
    </row>
    <row r="86" spans="10:10" ht="15" x14ac:dyDescent="0.2">
      <c r="J86" s="15" t="str">
        <f t="shared" si="3"/>
        <v/>
      </c>
    </row>
    <row r="87" spans="10:10" ht="15" x14ac:dyDescent="0.2">
      <c r="J87" s="15" t="str">
        <f t="shared" si="3"/>
        <v/>
      </c>
    </row>
    <row r="88" spans="10:10" ht="15" x14ac:dyDescent="0.2">
      <c r="J88" s="15" t="str">
        <f t="shared" si="3"/>
        <v/>
      </c>
    </row>
    <row r="89" spans="10:10" ht="15" x14ac:dyDescent="0.2">
      <c r="J89" s="15" t="str">
        <f t="shared" si="3"/>
        <v/>
      </c>
    </row>
    <row r="90" spans="10:10" ht="15" x14ac:dyDescent="0.2">
      <c r="J90" s="15" t="str">
        <f t="shared" si="3"/>
        <v/>
      </c>
    </row>
    <row r="91" spans="10:10" ht="15" x14ac:dyDescent="0.2">
      <c r="J91" s="15" t="str">
        <f t="shared" si="3"/>
        <v/>
      </c>
    </row>
    <row r="92" spans="10:10" ht="15" x14ac:dyDescent="0.2">
      <c r="J92" s="15" t="str">
        <f t="shared" si="3"/>
        <v/>
      </c>
    </row>
    <row r="93" spans="10:10" ht="15" x14ac:dyDescent="0.2">
      <c r="J93" s="15" t="str">
        <f t="shared" si="3"/>
        <v/>
      </c>
    </row>
    <row r="94" spans="10:10" ht="15" x14ac:dyDescent="0.2">
      <c r="J94" s="15" t="str">
        <f t="shared" si="3"/>
        <v/>
      </c>
    </row>
    <row r="95" spans="10:10" ht="15" x14ac:dyDescent="0.2">
      <c r="J95" s="15" t="str">
        <f t="shared" si="3"/>
        <v/>
      </c>
    </row>
    <row r="96" spans="10:10" ht="15" x14ac:dyDescent="0.2">
      <c r="J96" s="15" t="str">
        <f t="shared" si="3"/>
        <v/>
      </c>
    </row>
    <row r="97" spans="10:10" ht="15" x14ac:dyDescent="0.2">
      <c r="J97" s="15" t="str">
        <f t="shared" si="3"/>
        <v/>
      </c>
    </row>
    <row r="98" spans="10:10" ht="15" x14ac:dyDescent="0.2">
      <c r="J98" s="15" t="str">
        <f t="shared" si="3"/>
        <v/>
      </c>
    </row>
    <row r="99" spans="10:10" ht="15" x14ac:dyDescent="0.2">
      <c r="J99" s="15" t="str">
        <f t="shared" si="3"/>
        <v/>
      </c>
    </row>
    <row r="100" spans="10:10" ht="15" x14ac:dyDescent="0.2">
      <c r="J100" s="15" t="str">
        <f t="shared" si="3"/>
        <v/>
      </c>
    </row>
    <row r="101" spans="10:10" ht="15" x14ac:dyDescent="0.2">
      <c r="J101" s="15" t="str">
        <f t="shared" si="3"/>
        <v/>
      </c>
    </row>
    <row r="102" spans="10:10" ht="15" x14ac:dyDescent="0.2">
      <c r="J102" s="15" t="str">
        <f t="shared" si="3"/>
        <v/>
      </c>
    </row>
    <row r="103" spans="10:10" ht="15" x14ac:dyDescent="0.2">
      <c r="J103" s="15" t="str">
        <f t="shared" si="3"/>
        <v/>
      </c>
    </row>
    <row r="104" spans="10:10" ht="15" x14ac:dyDescent="0.2">
      <c r="J104" s="15" t="str">
        <f t="shared" si="3"/>
        <v/>
      </c>
    </row>
    <row r="105" spans="10:10" ht="15" x14ac:dyDescent="0.2">
      <c r="J105" s="15" t="str">
        <f t="shared" si="3"/>
        <v/>
      </c>
    </row>
    <row r="106" spans="10:10" ht="15" x14ac:dyDescent="0.2">
      <c r="J106" s="15" t="str">
        <f t="shared" si="3"/>
        <v/>
      </c>
    </row>
    <row r="107" spans="10:10" ht="15" x14ac:dyDescent="0.2">
      <c r="J107" s="15" t="str">
        <f t="shared" si="3"/>
        <v/>
      </c>
    </row>
    <row r="108" spans="10:10" ht="15" x14ac:dyDescent="0.2">
      <c r="J108" s="15" t="str">
        <f t="shared" si="3"/>
        <v/>
      </c>
    </row>
    <row r="109" spans="10:10" ht="15" x14ac:dyDescent="0.2">
      <c r="J109" s="15" t="str">
        <f t="shared" si="3"/>
        <v/>
      </c>
    </row>
    <row r="110" spans="10:10" ht="15" x14ac:dyDescent="0.2">
      <c r="J110" s="15" t="str">
        <f t="shared" si="3"/>
        <v/>
      </c>
    </row>
    <row r="111" spans="10:10" ht="15" x14ac:dyDescent="0.2">
      <c r="J111" s="15" t="str">
        <f t="shared" si="3"/>
        <v/>
      </c>
    </row>
    <row r="112" spans="10:10" ht="15" x14ac:dyDescent="0.2">
      <c r="J112" s="15" t="str">
        <f t="shared" si="3"/>
        <v/>
      </c>
    </row>
    <row r="113" spans="10:10" ht="15" x14ac:dyDescent="0.2">
      <c r="J113" s="15" t="str">
        <f t="shared" si="3"/>
        <v/>
      </c>
    </row>
    <row r="114" spans="10:10" ht="15" x14ac:dyDescent="0.2">
      <c r="J114" s="15" t="str">
        <f t="shared" si="3"/>
        <v/>
      </c>
    </row>
    <row r="115" spans="10:10" ht="15" x14ac:dyDescent="0.2">
      <c r="J115" s="15" t="str">
        <f t="shared" si="3"/>
        <v/>
      </c>
    </row>
    <row r="116" spans="10:10" ht="15" x14ac:dyDescent="0.2">
      <c r="J116" s="15" t="str">
        <f t="shared" si="3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7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78" t="s">
        <v>10</v>
      </c>
      <c r="B1" s="78"/>
      <c r="C1" s="78"/>
      <c r="D1" s="78"/>
    </row>
    <row r="2" spans="1:4" s="9" customFormat="1" ht="14.85" customHeight="1" x14ac:dyDescent="0.2">
      <c r="A2" s="10" t="s">
        <v>11</v>
      </c>
      <c r="B2" s="11" t="s">
        <v>12</v>
      </c>
      <c r="C2" s="11" t="s">
        <v>13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Giesberts | Elektor Labs</dc:creator>
  <cp:lastModifiedBy>Ton Giesberts | Elektor Labs</cp:lastModifiedBy>
  <cp:lastPrinted>2015-09-23T13:23:46Z</cp:lastPrinted>
  <dcterms:created xsi:type="dcterms:W3CDTF">2009-05-15T08:53:47Z</dcterms:created>
  <dcterms:modified xsi:type="dcterms:W3CDTF">2015-10-06T13:31:00Z</dcterms:modified>
</cp:coreProperties>
</file>