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6380" windowHeight="7710" tabRatio="991"/>
  </bookViews>
  <sheets>
    <sheet name="BOM" sheetId="1" r:id="rId1"/>
    <sheet name="history" sheetId="2" r:id="rId2"/>
  </sheets>
  <definedNames>
    <definedName name="_xlnm.Print_Area" localSheetId="0">BOM!$A$1:$K$61</definedName>
    <definedName name="Print_Area_0" localSheetId="0">BOM!$A$1:$K$61</definedName>
  </definedNames>
  <calcPr calcId="145621"/>
</workbook>
</file>

<file path=xl/calcChain.xml><?xml version="1.0" encoding="utf-8"?>
<calcChain xmlns="http://schemas.openxmlformats.org/spreadsheetml/2006/main">
  <c r="M11" i="1" l="1"/>
  <c r="M10" i="1"/>
  <c r="M9" i="1"/>
  <c r="M8" i="1"/>
  <c r="M7" i="1"/>
  <c r="M6" i="1"/>
  <c r="M5" i="1"/>
  <c r="M4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2" i="1"/>
  <c r="M13" i="1"/>
  <c r="L47" i="1"/>
  <c r="L46" i="1"/>
  <c r="L44" i="1"/>
  <c r="L40" i="1"/>
  <c r="L39" i="1"/>
  <c r="L38" i="1"/>
  <c r="L37" i="1"/>
  <c r="L36" i="1"/>
  <c r="L35" i="1"/>
  <c r="L34" i="1"/>
  <c r="L33" i="1"/>
  <c r="L32" i="1"/>
  <c r="L31" i="1"/>
  <c r="L30" i="1"/>
  <c r="L21" i="1"/>
  <c r="L20" i="1"/>
  <c r="L13" i="1"/>
  <c r="L41" i="1" l="1"/>
  <c r="L45" i="1"/>
  <c r="L9" i="1" l="1"/>
  <c r="L8" i="1"/>
  <c r="F3" i="1" l="1"/>
  <c r="F10" i="1"/>
  <c r="F12" i="1"/>
  <c r="F17" i="1"/>
  <c r="L24" i="1" l="1"/>
  <c r="L23" i="1"/>
  <c r="L29" i="1" l="1"/>
  <c r="L28" i="1"/>
  <c r="L25" i="1"/>
  <c r="L22" i="1"/>
  <c r="L19" i="1"/>
  <c r="L18" i="1"/>
  <c r="L11" i="1"/>
  <c r="L16" i="1" l="1"/>
  <c r="L15" i="1"/>
  <c r="L7" i="1"/>
  <c r="L6" i="1"/>
  <c r="L5" i="1"/>
  <c r="L4" i="1"/>
  <c r="L26" i="1" l="1"/>
  <c r="L14" i="1" l="1"/>
  <c r="L124" i="1" l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8" i="1"/>
  <c r="L43" i="1"/>
  <c r="L42" i="1"/>
  <c r="L27" i="1"/>
  <c r="F27" i="1"/>
  <c r="L17" i="1"/>
  <c r="L12" i="1"/>
  <c r="L10" i="1"/>
  <c r="L3" i="1"/>
</calcChain>
</file>

<file path=xl/sharedStrings.xml><?xml version="1.0" encoding="utf-8"?>
<sst xmlns="http://schemas.openxmlformats.org/spreadsheetml/2006/main" count="212" uniqueCount="176">
  <si>
    <t>copy colom J - past value only</t>
  </si>
  <si>
    <t>Description</t>
  </si>
  <si>
    <t>Manufacturer</t>
  </si>
  <si>
    <t>Reference</t>
  </si>
  <si>
    <t>Footprint</t>
  </si>
  <si>
    <t>Designation</t>
  </si>
  <si>
    <t>Qnt</t>
  </si>
  <si>
    <t>Farnell</t>
  </si>
  <si>
    <t>Mouser</t>
  </si>
  <si>
    <t>Digikey</t>
  </si>
  <si>
    <t>RS Components</t>
  </si>
  <si>
    <t>BOMformul</t>
  </si>
  <si>
    <t>BOM for editors</t>
  </si>
  <si>
    <t>price/100</t>
  </si>
  <si>
    <t>Resistor</t>
  </si>
  <si>
    <t>Multicomp</t>
  </si>
  <si>
    <t>Inductor</t>
  </si>
  <si>
    <t>Capacitor</t>
  </si>
  <si>
    <t>Semiconductor</t>
  </si>
  <si>
    <t>IC1</t>
  </si>
  <si>
    <t>Other</t>
  </si>
  <si>
    <t>Misc.</t>
  </si>
  <si>
    <t>DOCUMENT HISTORY</t>
  </si>
  <si>
    <t>Date</t>
  </si>
  <si>
    <t>Rev.</t>
  </si>
  <si>
    <t>Author</t>
  </si>
  <si>
    <t>R5</t>
  </si>
  <si>
    <t>ON Semiconductor</t>
  </si>
  <si>
    <t>Elektor</t>
  </si>
  <si>
    <t>K1</t>
  </si>
  <si>
    <t>Fisher Elektronik</t>
  </si>
  <si>
    <t>* = see text</t>
  </si>
  <si>
    <t>ELPP-0805</t>
  </si>
  <si>
    <t>10 kΩ, thick film, 5%, 0.1W, 150V</t>
  </si>
  <si>
    <t>MC01W0805510K</t>
  </si>
  <si>
    <t>223-0562</t>
  </si>
  <si>
    <t>100 nF, 50 V, X7R, 0805</t>
  </si>
  <si>
    <t>MC0805B104K500CT</t>
  </si>
  <si>
    <t>264-4416</t>
  </si>
  <si>
    <t>SOT-223</t>
  </si>
  <si>
    <t>MOD1</t>
  </si>
  <si>
    <t>MC000827</t>
  </si>
  <si>
    <t>F1</t>
  </si>
  <si>
    <t>K2</t>
  </si>
  <si>
    <t>SL1.025.2Z</t>
  </si>
  <si>
    <t>through-hole 2.54 mm pitch single row</t>
  </si>
  <si>
    <t>header male 6 pin, 0.1" pitch vertical</t>
  </si>
  <si>
    <t>100 Ω, thick film, 5%, 0.1W, 150V</t>
  </si>
  <si>
    <t>MC01W08055100R</t>
  </si>
  <si>
    <t>223-0297</t>
  </si>
  <si>
    <t>2.7 kΩ, thick film, 5%, 0.1W, 150V</t>
  </si>
  <si>
    <t>MC01W080552K7</t>
  </si>
  <si>
    <t>223-0483</t>
  </si>
  <si>
    <t>1k6 Ω, thick film, 1%, 0.1W, 150V</t>
  </si>
  <si>
    <t>MCWR08X1601FTL</t>
  </si>
  <si>
    <t>100 µF, 16 V, 2312</t>
  </si>
  <si>
    <t>Kemet</t>
  </si>
  <si>
    <t>ELPP-CP-CASE-C</t>
  </si>
  <si>
    <t>T491C107K016AT</t>
  </si>
  <si>
    <t>C3,C4</t>
  </si>
  <si>
    <t>10 µF, 16 V, 1206</t>
  </si>
  <si>
    <t>ELPP-CP-CASE-A</t>
  </si>
  <si>
    <t>293D106X9016A2TE3</t>
  </si>
  <si>
    <t>Vishay</t>
  </si>
  <si>
    <t>C5</t>
  </si>
  <si>
    <t>ELPP-DO-214AB</t>
  </si>
  <si>
    <t>802-2219</t>
  </si>
  <si>
    <t>D1,D2,D3,D4</t>
  </si>
  <si>
    <t>Fairchild Semiconductor</t>
  </si>
  <si>
    <t>1N4007</t>
  </si>
  <si>
    <t>ELPP-DO-41</t>
  </si>
  <si>
    <t>671-5468</t>
  </si>
  <si>
    <t>1N4007, 1000 V, 1 A (NOT on PCB!)</t>
  </si>
  <si>
    <t>MBRS540, 40 V, 5 A, Vf=550 mV @ If=5 A</t>
  </si>
  <si>
    <t>MBRS540T3G</t>
  </si>
  <si>
    <t>688-0512</t>
  </si>
  <si>
    <t>D5</t>
  </si>
  <si>
    <t>ELPP-TO-263-5</t>
  </si>
  <si>
    <t>533-3232</t>
  </si>
  <si>
    <t>Microchip</t>
  </si>
  <si>
    <t>SOIC-8</t>
  </si>
  <si>
    <t>IC2</t>
  </si>
  <si>
    <t>Power Inductor (SMD), 470 µH, 570 mA, Shielded, 270 mA, MSS7341T Series</t>
  </si>
  <si>
    <t>Coilcraft</t>
  </si>
  <si>
    <t>MSS7341T-474KLB</t>
  </si>
  <si>
    <t>L1</t>
  </si>
  <si>
    <t>Espressif</t>
  </si>
  <si>
    <t>ESP-12F, ESP8266-based WiFi module</t>
  </si>
  <si>
    <t>ESP-12F</t>
  </si>
  <si>
    <t>SKU-17781</t>
  </si>
  <si>
    <t>NTF3055L108T1G MOSFET Transistor, N Channel, 3 A, 60 V, 120 mohm, 5 V, 1.68 V</t>
  </si>
  <si>
    <t>NTF3055L108T1G</t>
  </si>
  <si>
    <t>header male 4 pin, 0.1" pitch vertical</t>
  </si>
  <si>
    <t>Holder for 5 x 20mm fuse, PCB mount, pitch 22.6mm</t>
  </si>
  <si>
    <t>MCF 0.25W 1K2</t>
  </si>
  <si>
    <t>ELPP-70-120</t>
  </si>
  <si>
    <t>135-853</t>
  </si>
  <si>
    <t>1.2 kΩ, carbon film, 5%, 0.25W, 250V (NOT on PCB!)</t>
  </si>
  <si>
    <t>Battery holder CR2032, Keystone 1066</t>
  </si>
  <si>
    <t>Keystone</t>
  </si>
  <si>
    <t>Bt1</t>
  </si>
  <si>
    <t>CR2032 battery</t>
  </si>
  <si>
    <t>4700 µF, 50 V, 10 mm pitch, 22x41 mm</t>
  </si>
  <si>
    <t>MCGPR50V478M22X41</t>
  </si>
  <si>
    <t>ELPP-CP-1000-2200</t>
  </si>
  <si>
    <t>711-1526</t>
  </si>
  <si>
    <t>C1</t>
  </si>
  <si>
    <t>C2,C6,C7,C8</t>
  </si>
  <si>
    <t>Maxim</t>
  </si>
  <si>
    <t>DS3231MZ+</t>
  </si>
  <si>
    <t>8-bit I2C I/O expander MCP23008-E/SO</t>
  </si>
  <si>
    <t>MCP23008-E/SO</t>
  </si>
  <si>
    <t>SOIC-18</t>
  </si>
  <si>
    <t>IC3</t>
  </si>
  <si>
    <t>LED, red, 3 mm</t>
  </si>
  <si>
    <t>MCL034MT</t>
  </si>
  <si>
    <t>ELPP-LED-3MM</t>
  </si>
  <si>
    <t>228-5916</t>
  </si>
  <si>
    <t>LED1</t>
  </si>
  <si>
    <t>1 kΩ, thick film, 5%, 0.1W, 150V</t>
  </si>
  <si>
    <t>MC01W080551K</t>
  </si>
  <si>
    <t>223-0427</t>
  </si>
  <si>
    <t>4.7 kΩ, thick film, 5%, 0.1W, 150V</t>
  </si>
  <si>
    <t>MC01W080554K7</t>
  </si>
  <si>
    <t>223-0528</t>
  </si>
  <si>
    <t>R13,R14</t>
  </si>
  <si>
    <t>DS3231MZ+ RTC, I2C, 5 p.p.m.</t>
  </si>
  <si>
    <t>S2</t>
  </si>
  <si>
    <t>Tactile Switch SKHHLVA010</t>
  </si>
  <si>
    <t>S1</t>
  </si>
  <si>
    <t>K6</t>
  </si>
  <si>
    <t>Omron</t>
  </si>
  <si>
    <t>B3F-3100</t>
  </si>
  <si>
    <t>Switch, tactile, 12 V, 50 mA Multicomp TM-series</t>
  </si>
  <si>
    <t>TM-533I-Q-T/R</t>
  </si>
  <si>
    <t>Terminal block 5.08 mm, 2-way, 630 V</t>
  </si>
  <si>
    <t>Phoenix Contact</t>
  </si>
  <si>
    <t>MKDSN 1,5/2-5,08</t>
  </si>
  <si>
    <t>ELPP-TB-508-2</t>
  </si>
  <si>
    <t>193-0586</t>
  </si>
  <si>
    <t>K3,K4</t>
  </si>
  <si>
    <t>Terminal block 5.08 mm, 5-way, 630 V</t>
  </si>
  <si>
    <t>K5</t>
  </si>
  <si>
    <t>ELPP-TB-508-5</t>
  </si>
  <si>
    <t>Terminal block 5.08 mm, 4-way, 630 V</t>
  </si>
  <si>
    <t>MKDSN 1,5/4-5,08</t>
  </si>
  <si>
    <t>MKDSN 1,5/5-5,08</t>
  </si>
  <si>
    <t>ELPP-TB-508-4</t>
  </si>
  <si>
    <t>S3J+, 600 V, 3 A</t>
  </si>
  <si>
    <t>S3J+</t>
  </si>
  <si>
    <t>LM2576HVS-ADJ, Step-down regulator, 4 - 60 V, 3 A</t>
  </si>
  <si>
    <t>Texas Instruments</t>
  </si>
  <si>
    <t>LM2576HVS-ADJ</t>
  </si>
  <si>
    <t>Tr1</t>
  </si>
  <si>
    <t>R4</t>
  </si>
  <si>
    <t>R1,R2,R8,R9,R11,R23,R26</t>
  </si>
  <si>
    <t>BOM::180307-1::Pinball Clock V3.1</t>
  </si>
  <si>
    <t>PCB 180307-1 V3.1</t>
  </si>
  <si>
    <t>LED, green, 3 mm</t>
  </si>
  <si>
    <t>MCL034GT</t>
  </si>
  <si>
    <t>R3,R6,R10,R12,R19,R21,R24</t>
  </si>
  <si>
    <t>R7,R15,R16,R17,R18,R20,R22,R25,R27</t>
  </si>
  <si>
    <t>D6,D7,D8,D9,D10,D11,D12</t>
  </si>
  <si>
    <t>T1,T2,T3,T4,T5,T6,T7</t>
  </si>
  <si>
    <t>F2</t>
  </si>
  <si>
    <t>Holder for 5 x 20mm fuse, panel mount, solder teriminals</t>
  </si>
  <si>
    <t>CFH05</t>
  </si>
  <si>
    <t>Toroidal transformer 2 x 12V, 30VA Multicomp MCTA030/12</t>
  </si>
  <si>
    <t>MCTA030/12</t>
  </si>
  <si>
    <t>R28,R29,R30,R31</t>
  </si>
  <si>
    <t>LED2</t>
  </si>
  <si>
    <t>fuse 5 x 20mm 2AT</t>
  </si>
  <si>
    <t>fuse 5 x 20 mm 160mAT (230V mains)</t>
  </si>
  <si>
    <t>fuse 5 x 20 mm 320mAT (115V mains)</t>
  </si>
  <si>
    <t>Power entry connector IEC320 C8</t>
  </si>
  <si>
    <t>Schurter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</si>
</sst>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 &quot;#,##0.00"/>
  </numFmts>
  <fonts count="12" x14ac:knownFonts="1">
    <font>
      <sz val="10"/>
      <name val="Arial"/>
      <family val="2"/>
      <charset val="1"/>
    </font>
    <font>
      <b/>
      <sz val="16"/>
      <color rgb="FFFFFFFF"/>
      <name val="Arial"/>
      <family val="2"/>
      <charset val="1"/>
    </font>
    <font>
      <sz val="16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i/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sz val="11"/>
      <name val="Arial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D9D9D9"/>
        <bgColor rgb="FFE6E6E6"/>
      </patternFill>
    </fill>
    <fill>
      <patternFill patternType="solid">
        <fgColor rgb="FFE6E6E6"/>
        <bgColor rgb="FFD9D9D9"/>
      </patternFill>
    </fill>
    <fill>
      <patternFill patternType="solid">
        <fgColor rgb="FF333333"/>
        <bgColor rgb="FF33330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41">
    <xf numFmtId="0" fontId="0" fillId="0" borderId="0" xfId="0"/>
    <xf numFmtId="0" fontId="0" fillId="0" borderId="0" xfId="0" applyFont="1"/>
    <xf numFmtId="0" fontId="2" fillId="2" borderId="0" xfId="0" applyFont="1" applyFill="1"/>
    <xf numFmtId="0" fontId="3" fillId="2" borderId="0" xfId="0" applyFont="1" applyFill="1"/>
    <xf numFmtId="164" fontId="0" fillId="0" borderId="0" xfId="0" applyNumberFormat="1" applyFont="1"/>
    <xf numFmtId="49" fontId="2" fillId="2" borderId="0" xfId="0" applyNumberFormat="1" applyFont="1" applyFill="1"/>
    <xf numFmtId="0" fontId="2" fillId="2" borderId="0" xfId="0" applyFont="1" applyFill="1" applyAlignment="1">
      <alignment wrapText="1"/>
    </xf>
    <xf numFmtId="49" fontId="4" fillId="3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49" fontId="0" fillId="0" borderId="0" xfId="0" applyNumberFormat="1" applyFont="1"/>
    <xf numFmtId="0" fontId="5" fillId="0" borderId="0" xfId="0" applyFont="1" applyAlignment="1">
      <alignment vertical="center"/>
    </xf>
    <xf numFmtId="164" fontId="4" fillId="3" borderId="0" xfId="0" applyNumberFormat="1" applyFont="1" applyFill="1"/>
    <xf numFmtId="49" fontId="4" fillId="4" borderId="0" xfId="0" applyNumberFormat="1" applyFont="1" applyFill="1"/>
    <xf numFmtId="0" fontId="4" fillId="4" borderId="0" xfId="0" applyFont="1" applyFill="1"/>
    <xf numFmtId="0" fontId="4" fillId="4" borderId="0" xfId="0" applyFont="1" applyFill="1" applyAlignment="1">
      <alignment horizontal="center" vertical="center"/>
    </xf>
    <xf numFmtId="164" fontId="4" fillId="4" borderId="0" xfId="0" applyNumberFormat="1" applyFont="1" applyFill="1"/>
    <xf numFmtId="49" fontId="6" fillId="0" borderId="0" xfId="0" applyNumberFormat="1" applyFont="1"/>
    <xf numFmtId="0" fontId="6" fillId="0" borderId="0" xfId="0" applyFont="1"/>
    <xf numFmtId="0" fontId="8" fillId="0" borderId="0" xfId="0" applyFont="1"/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0" fillId="0" borderId="0" xfId="0" applyFont="1" applyFill="1"/>
    <xf numFmtId="49" fontId="0" fillId="0" borderId="0" xfId="0" applyNumberFormat="1" applyFont="1" applyFill="1"/>
    <xf numFmtId="0" fontId="9" fillId="0" borderId="0" xfId="0" applyFont="1" applyAlignment="1">
      <alignment vertical="center"/>
    </xf>
    <xf numFmtId="164" fontId="0" fillId="0" borderId="0" xfId="0" applyNumberFormat="1" applyFont="1" applyFill="1"/>
    <xf numFmtId="49" fontId="6" fillId="0" borderId="0" xfId="0" applyNumberFormat="1" applyFont="1" applyFill="1"/>
    <xf numFmtId="0" fontId="0" fillId="0" borderId="0" xfId="0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ill="1" applyAlignment="1">
      <alignment horizontal="left"/>
    </xf>
    <xf numFmtId="49" fontId="11" fillId="0" borderId="0" xfId="0" applyNumberFormat="1" applyFont="1" applyFill="1"/>
    <xf numFmtId="49" fontId="1" fillId="2" borderId="0" xfId="0" applyNumberFormat="1" applyFont="1" applyFill="1" applyBorder="1" applyAlignment="1">
      <alignment horizontal="left"/>
    </xf>
    <xf numFmtId="0" fontId="7" fillId="5" borderId="1" xfId="0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4"/>
  <sheetViews>
    <sheetView tabSelected="1" topLeftCell="F1" zoomScaleNormal="100" workbookViewId="0">
      <pane ySplit="2" topLeftCell="A3" activePane="bottomLeft" state="frozen"/>
      <selection pane="bottomLeft" activeCell="M4" sqref="M4:M11"/>
    </sheetView>
  </sheetViews>
  <sheetFormatPr defaultRowHeight="12.75" x14ac:dyDescent="0.2"/>
  <cols>
    <col min="1" max="1" width="74.140625" style="1" bestFit="1" customWidth="1"/>
    <col min="2" max="4" width="9.140625" style="1" customWidth="1"/>
    <col min="5" max="5" width="35" style="1" bestFit="1" customWidth="1"/>
    <col min="6" max="6" width="6" style="1"/>
    <col min="7" max="7" width="9.140625" style="1" customWidth="1"/>
    <col min="8" max="8" width="15.42578125" style="1"/>
    <col min="9" max="9" width="12.85546875" style="1"/>
    <col min="10" max="10" width="9.140625" style="1" customWidth="1"/>
    <col min="11" max="11" width="9.140625" style="1"/>
    <col min="12" max="12" width="19.140625" style="1"/>
    <col min="13" max="13" width="48.7109375" style="1"/>
    <col min="14" max="14" width="14" style="1"/>
    <col min="15" max="1024" width="11.5703125" style="1"/>
  </cols>
  <sheetData>
    <row r="1" spans="1:1024" s="2" customFormat="1" ht="20.25" x14ac:dyDescent="0.3">
      <c r="A1" s="39" t="s">
        <v>156</v>
      </c>
      <c r="B1" s="39"/>
      <c r="C1" s="39"/>
      <c r="D1" s="39"/>
      <c r="E1" s="39"/>
      <c r="F1" s="39"/>
      <c r="M1" s="3" t="s">
        <v>0</v>
      </c>
      <c r="O1" s="4"/>
    </row>
    <row r="2" spans="1:1024" ht="20.25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2" t="s">
        <v>6</v>
      </c>
      <c r="G2" s="2" t="s">
        <v>7</v>
      </c>
      <c r="H2" s="2" t="s">
        <v>28</v>
      </c>
      <c r="I2" s="2" t="s">
        <v>9</v>
      </c>
      <c r="J2" s="2" t="s">
        <v>10</v>
      </c>
      <c r="K2" s="2" t="s">
        <v>8</v>
      </c>
      <c r="L2" s="2" t="s">
        <v>11</v>
      </c>
      <c r="M2" s="6" t="s">
        <v>12</v>
      </c>
      <c r="N2" s="2" t="s">
        <v>13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4" s="8" customFormat="1" ht="15" x14ac:dyDescent="0.2">
      <c r="A3" s="7" t="s">
        <v>14</v>
      </c>
      <c r="B3" s="7"/>
      <c r="C3" s="7"/>
      <c r="D3" s="7"/>
      <c r="E3" s="7"/>
      <c r="F3" s="8">
        <f>SUM(F4:F9)</f>
        <v>27</v>
      </c>
      <c r="H3" s="9"/>
      <c r="I3" s="9"/>
      <c r="L3" s="10" t="str">
        <f>CONCATENATE(E3,IF(ISBLANK(E3),""," = "),A3)</f>
        <v>Resistor</v>
      </c>
      <c r="O3" s="4"/>
    </row>
    <row r="4" spans="1:1024" s="23" customFormat="1" ht="15" customHeight="1" x14ac:dyDescent="0.2">
      <c r="A4" s="24" t="s">
        <v>33</v>
      </c>
      <c r="B4" s="24" t="s">
        <v>15</v>
      </c>
      <c r="C4" s="28" t="s">
        <v>34</v>
      </c>
      <c r="D4" s="24" t="s">
        <v>32</v>
      </c>
      <c r="E4" s="24" t="s">
        <v>155</v>
      </c>
      <c r="F4" s="35">
        <v>7</v>
      </c>
      <c r="G4" s="28">
        <v>9333720</v>
      </c>
      <c r="I4" s="23" t="s">
        <v>35</v>
      </c>
      <c r="K4" s="32"/>
      <c r="L4" s="23" t="str">
        <f t="shared" ref="L4:L13" si="0">CONCATENATE(E4,IF(ISBLANK(E4),""," = "),A4)</f>
        <v>R1,R2,R8,R9,R11,R23,R26 = 10 kΩ, thick film, 5%, 0.1W, 150V</v>
      </c>
      <c r="M4" s="23" t="str">
        <f t="shared" ref="M4:M11" si="1">L4</f>
        <v>R1,R2,R8,R9,R11,R23,R26 = 10 kΩ, thick film, 5%, 0.1W, 150V</v>
      </c>
    </row>
    <row r="5" spans="1:1024" s="23" customFormat="1" ht="15" x14ac:dyDescent="0.2">
      <c r="A5" s="24" t="s">
        <v>47</v>
      </c>
      <c r="B5" s="24" t="s">
        <v>15</v>
      </c>
      <c r="C5" s="28" t="s">
        <v>48</v>
      </c>
      <c r="D5" s="24" t="s">
        <v>32</v>
      </c>
      <c r="E5" s="24" t="s">
        <v>160</v>
      </c>
      <c r="F5" s="35">
        <v>7</v>
      </c>
      <c r="G5" s="28">
        <v>9333703</v>
      </c>
      <c r="I5" s="23" t="s">
        <v>49</v>
      </c>
      <c r="K5" s="32"/>
      <c r="L5" s="23" t="str">
        <f t="shared" si="0"/>
        <v>R3,R6,R10,R12,R19,R21,R24 = 100 Ω, thick film, 5%, 0.1W, 150V</v>
      </c>
      <c r="M5" s="23" t="str">
        <f t="shared" si="1"/>
        <v>R3,R6,R10,R12,R19,R21,R24 = 100 Ω, thick film, 5%, 0.1W, 150V</v>
      </c>
    </row>
    <row r="6" spans="1:1024" s="23" customFormat="1" ht="15" x14ac:dyDescent="0.2">
      <c r="A6" s="24" t="s">
        <v>50</v>
      </c>
      <c r="B6" s="24" t="s">
        <v>15</v>
      </c>
      <c r="C6" s="28" t="s">
        <v>51</v>
      </c>
      <c r="D6" s="24" t="s">
        <v>32</v>
      </c>
      <c r="E6" s="35" t="s">
        <v>154</v>
      </c>
      <c r="F6" s="35">
        <v>1</v>
      </c>
      <c r="G6" s="28">
        <v>9334262</v>
      </c>
      <c r="I6" s="23" t="s">
        <v>52</v>
      </c>
      <c r="K6" s="32"/>
      <c r="L6" s="23" t="str">
        <f t="shared" si="0"/>
        <v>R4 = 2.7 kΩ, thick film, 5%, 0.1W, 150V</v>
      </c>
      <c r="M6" s="23" t="str">
        <f t="shared" si="1"/>
        <v>R4 = 2.7 kΩ, thick film, 5%, 0.1W, 150V</v>
      </c>
    </row>
    <row r="7" spans="1:1024" s="28" customFormat="1" x14ac:dyDescent="0.2">
      <c r="A7" s="24" t="s">
        <v>53</v>
      </c>
      <c r="B7" s="24" t="s">
        <v>15</v>
      </c>
      <c r="C7" s="28" t="s">
        <v>54</v>
      </c>
      <c r="D7" s="24" t="s">
        <v>32</v>
      </c>
      <c r="E7" s="24" t="s">
        <v>26</v>
      </c>
      <c r="F7" s="23">
        <v>1</v>
      </c>
      <c r="G7" s="28">
        <v>2447593</v>
      </c>
      <c r="H7" s="34"/>
      <c r="I7" s="23"/>
      <c r="J7" s="34"/>
      <c r="L7" s="23" t="str">
        <f t="shared" si="0"/>
        <v>R5 = 1k6 Ω, thick film, 1%, 0.1W, 150V</v>
      </c>
      <c r="M7" s="28" t="str">
        <f t="shared" si="1"/>
        <v>R5 = 1k6 Ω, thick film, 1%, 0.1W, 150V</v>
      </c>
      <c r="N7" s="26"/>
      <c r="O7" s="26"/>
      <c r="AMJ7" s="23"/>
    </row>
    <row r="8" spans="1:1024" s="28" customFormat="1" x14ac:dyDescent="0.2">
      <c r="A8" s="24" t="s">
        <v>119</v>
      </c>
      <c r="B8" s="24" t="s">
        <v>15</v>
      </c>
      <c r="C8" s="28" t="s">
        <v>120</v>
      </c>
      <c r="D8" s="24" t="s">
        <v>32</v>
      </c>
      <c r="E8" s="24" t="s">
        <v>161</v>
      </c>
      <c r="F8" s="36">
        <v>9</v>
      </c>
      <c r="G8" s="28">
        <v>9333711</v>
      </c>
      <c r="H8" s="34"/>
      <c r="I8" s="23" t="s">
        <v>121</v>
      </c>
      <c r="J8" s="34"/>
      <c r="L8" s="23" t="str">
        <f t="shared" si="0"/>
        <v>R7,R15,R16,R17,R18,R20,R22,R25,R27 = 1 kΩ, thick film, 5%, 0.1W, 150V</v>
      </c>
      <c r="M8" s="28" t="str">
        <f t="shared" si="1"/>
        <v>R7,R15,R16,R17,R18,R20,R22,R25,R27 = 1 kΩ, thick film, 5%, 0.1W, 150V</v>
      </c>
      <c r="N8" s="26"/>
      <c r="O8" s="26"/>
      <c r="AMJ8" s="23"/>
    </row>
    <row r="9" spans="1:1024" s="28" customFormat="1" x14ac:dyDescent="0.2">
      <c r="A9" s="24" t="s">
        <v>122</v>
      </c>
      <c r="B9" s="24" t="s">
        <v>15</v>
      </c>
      <c r="C9" s="28" t="s">
        <v>123</v>
      </c>
      <c r="D9" s="24" t="s">
        <v>32</v>
      </c>
      <c r="E9" s="24" t="s">
        <v>125</v>
      </c>
      <c r="F9" s="36">
        <v>2</v>
      </c>
      <c r="G9" s="28">
        <v>9334580</v>
      </c>
      <c r="H9" s="34"/>
      <c r="I9" s="23" t="s">
        <v>124</v>
      </c>
      <c r="J9" s="34"/>
      <c r="L9" s="23" t="str">
        <f t="shared" si="0"/>
        <v>R13,R14 = 4.7 kΩ, thick film, 5%, 0.1W, 150V</v>
      </c>
      <c r="M9" s="28" t="str">
        <f t="shared" si="1"/>
        <v>R13,R14 = 4.7 kΩ, thick film, 5%, 0.1W, 150V</v>
      </c>
      <c r="N9" s="26"/>
      <c r="O9" s="26"/>
      <c r="AMJ9" s="23"/>
    </row>
    <row r="10" spans="1:1024" s="8" customFormat="1" ht="15" x14ac:dyDescent="0.2">
      <c r="A10" s="7" t="s">
        <v>16</v>
      </c>
      <c r="B10" s="7"/>
      <c r="C10" s="7"/>
      <c r="D10" s="7"/>
      <c r="E10" s="7"/>
      <c r="F10" s="8">
        <f>SUM(F11:F11)</f>
        <v>1</v>
      </c>
      <c r="H10" s="9"/>
      <c r="I10" s="9"/>
      <c r="L10" s="10" t="str">
        <f t="shared" ref="L10:L26" si="2">CONCATENATE(E10,IF(ISBLANK(E10),""," = "),A10)</f>
        <v>Inductor</v>
      </c>
      <c r="M10" s="8" t="str">
        <f t="shared" si="1"/>
        <v>Inductor</v>
      </c>
      <c r="N10" s="13"/>
      <c r="O10" s="4"/>
    </row>
    <row r="11" spans="1:1024" s="23" customFormat="1" ht="15" customHeight="1" x14ac:dyDescent="0.2">
      <c r="A11" s="24" t="s">
        <v>82</v>
      </c>
      <c r="B11" s="24" t="s">
        <v>83</v>
      </c>
      <c r="C11" s="28" t="s">
        <v>84</v>
      </c>
      <c r="D11" s="24"/>
      <c r="E11" s="24" t="s">
        <v>85</v>
      </c>
      <c r="F11" s="35">
        <v>1</v>
      </c>
      <c r="G11" s="28">
        <v>2288690</v>
      </c>
      <c r="K11" s="32"/>
      <c r="L11" s="23" t="str">
        <f t="shared" si="0"/>
        <v>L1 = Power Inductor (SMD), 470 µH, 570 mA, Shielded, 270 mA, MSS7341T Series</v>
      </c>
      <c r="M11" s="23" t="str">
        <f t="shared" si="1"/>
        <v>L1 = Power Inductor (SMD), 470 µH, 570 mA, Shielded, 270 mA, MSS7341T Series</v>
      </c>
    </row>
    <row r="12" spans="1:1024" s="8" customFormat="1" ht="15" x14ac:dyDescent="0.2">
      <c r="A12" s="7" t="s">
        <v>17</v>
      </c>
      <c r="B12" s="7"/>
      <c r="C12" s="7"/>
      <c r="D12" s="7"/>
      <c r="E12" s="7"/>
      <c r="F12" s="8">
        <f>SUM(F13:F16)</f>
        <v>8</v>
      </c>
      <c r="H12" s="9"/>
      <c r="I12" s="9"/>
      <c r="L12" s="10" t="str">
        <f t="shared" si="2"/>
        <v>Capacitor</v>
      </c>
      <c r="M12" s="8" t="str">
        <f t="shared" ref="M12" si="3">L12</f>
        <v>Capacitor</v>
      </c>
      <c r="N12" s="13"/>
      <c r="O12" s="4"/>
    </row>
    <row r="13" spans="1:1024" s="23" customFormat="1" ht="15" x14ac:dyDescent="0.2">
      <c r="A13" s="24" t="s">
        <v>102</v>
      </c>
      <c r="B13" s="24" t="s">
        <v>15</v>
      </c>
      <c r="C13" s="24" t="s">
        <v>103</v>
      </c>
      <c r="D13" s="24" t="s">
        <v>104</v>
      </c>
      <c r="E13" s="24" t="s">
        <v>106</v>
      </c>
      <c r="F13" s="23">
        <v>1</v>
      </c>
      <c r="G13" s="28">
        <v>1902903</v>
      </c>
      <c r="I13" s="23" t="s">
        <v>105</v>
      </c>
      <c r="K13" s="32"/>
      <c r="L13" s="23" t="str">
        <f t="shared" si="0"/>
        <v>C1 = 4700 µF, 50 V, 10 mm pitch, 22x41 mm</v>
      </c>
      <c r="M13" s="23" t="str">
        <f>L13</f>
        <v>C1 = 4700 µF, 50 V, 10 mm pitch, 22x41 mm</v>
      </c>
    </row>
    <row r="14" spans="1:1024" s="23" customFormat="1" ht="15" x14ac:dyDescent="0.2">
      <c r="A14" s="24" t="s">
        <v>36</v>
      </c>
      <c r="B14" s="24" t="s">
        <v>15</v>
      </c>
      <c r="C14" s="24" t="s">
        <v>37</v>
      </c>
      <c r="D14" s="24" t="s">
        <v>32</v>
      </c>
      <c r="E14" s="24" t="s">
        <v>107</v>
      </c>
      <c r="F14" s="23">
        <v>4</v>
      </c>
      <c r="G14" s="23">
        <v>1759265</v>
      </c>
      <c r="I14" s="23" t="s">
        <v>38</v>
      </c>
      <c r="K14" s="32"/>
      <c r="L14" s="23" t="str">
        <f t="shared" si="2"/>
        <v>C2,C6,C7,C8 = 100 nF, 50 V, X7R, 0805</v>
      </c>
      <c r="M14" s="23" t="str">
        <f t="shared" ref="M14:M47" si="4">L14</f>
        <v>C2,C6,C7,C8 = 100 nF, 50 V, X7R, 0805</v>
      </c>
      <c r="N14" s="26"/>
      <c r="O14" s="26"/>
    </row>
    <row r="15" spans="1:1024" s="23" customFormat="1" ht="15" x14ac:dyDescent="0.2">
      <c r="A15" s="24" t="s">
        <v>55</v>
      </c>
      <c r="B15" s="24" t="s">
        <v>56</v>
      </c>
      <c r="C15" s="28" t="s">
        <v>58</v>
      </c>
      <c r="D15" s="24" t="s">
        <v>57</v>
      </c>
      <c r="E15" s="24" t="s">
        <v>59</v>
      </c>
      <c r="F15" s="23">
        <v>2</v>
      </c>
      <c r="G15" s="28">
        <v>2429372</v>
      </c>
      <c r="K15" s="32"/>
      <c r="L15" s="23" t="str">
        <f t="shared" si="2"/>
        <v>C3,C4 = 100 µF, 16 V, 2312</v>
      </c>
      <c r="M15" s="23" t="str">
        <f t="shared" si="4"/>
        <v>C3,C4 = 100 µF, 16 V, 2312</v>
      </c>
    </row>
    <row r="16" spans="1:1024" s="23" customFormat="1" ht="15" x14ac:dyDescent="0.2">
      <c r="A16" s="24" t="s">
        <v>60</v>
      </c>
      <c r="B16" s="24" t="s">
        <v>63</v>
      </c>
      <c r="C16" s="28" t="s">
        <v>62</v>
      </c>
      <c r="D16" s="24" t="s">
        <v>61</v>
      </c>
      <c r="E16" s="24" t="s">
        <v>64</v>
      </c>
      <c r="F16" s="23">
        <v>1</v>
      </c>
      <c r="G16" s="28">
        <v>1754182</v>
      </c>
      <c r="K16" s="32"/>
      <c r="L16" s="23" t="str">
        <f t="shared" si="2"/>
        <v>C5 = 10 µF, 16 V, 1206</v>
      </c>
      <c r="M16" s="23" t="str">
        <f t="shared" si="4"/>
        <v>C5 = 10 µF, 16 V, 1206</v>
      </c>
    </row>
    <row r="17" spans="1:1024" s="15" customFormat="1" ht="15" x14ac:dyDescent="0.2">
      <c r="A17" s="14" t="s">
        <v>18</v>
      </c>
      <c r="B17" s="14"/>
      <c r="C17" s="14"/>
      <c r="D17" s="14"/>
      <c r="E17" s="14"/>
      <c r="F17" s="15">
        <f>SUM(F18:F26)</f>
        <v>18</v>
      </c>
      <c r="H17" s="16"/>
      <c r="I17" s="16"/>
      <c r="L17" s="10" t="str">
        <f t="shared" si="2"/>
        <v>Semiconductor</v>
      </c>
      <c r="M17" s="15" t="str">
        <f t="shared" si="4"/>
        <v>Semiconductor</v>
      </c>
      <c r="N17" s="17"/>
      <c r="O17" s="4"/>
    </row>
    <row r="18" spans="1:1024" s="23" customFormat="1" ht="15" x14ac:dyDescent="0.2">
      <c r="A18" s="24" t="s">
        <v>148</v>
      </c>
      <c r="B18" s="24" t="s">
        <v>15</v>
      </c>
      <c r="C18" s="24" t="s">
        <v>149</v>
      </c>
      <c r="D18" s="24" t="s">
        <v>65</v>
      </c>
      <c r="E18" s="24" t="s">
        <v>67</v>
      </c>
      <c r="F18" s="23">
        <v>4</v>
      </c>
      <c r="G18" s="23">
        <v>2675072</v>
      </c>
      <c r="I18" s="23" t="s">
        <v>66</v>
      </c>
      <c r="K18" s="32"/>
      <c r="L18" s="23" t="str">
        <f t="shared" si="2"/>
        <v>D1,D2,D3,D4 = S3J+, 600 V, 3 A</v>
      </c>
      <c r="M18" s="23" t="str">
        <f t="shared" si="4"/>
        <v>D1,D2,D3,D4 = S3J+, 600 V, 3 A</v>
      </c>
    </row>
    <row r="19" spans="1:1024" s="23" customFormat="1" ht="15" x14ac:dyDescent="0.2">
      <c r="A19" s="24" t="s">
        <v>73</v>
      </c>
      <c r="B19" s="24" t="s">
        <v>27</v>
      </c>
      <c r="C19" s="28" t="s">
        <v>74</v>
      </c>
      <c r="D19" s="24" t="s">
        <v>65</v>
      </c>
      <c r="E19" s="24" t="s">
        <v>76</v>
      </c>
      <c r="F19" s="23">
        <v>1</v>
      </c>
      <c r="G19" s="23">
        <v>2101838</v>
      </c>
      <c r="I19" s="23" t="s">
        <v>75</v>
      </c>
      <c r="K19" s="32"/>
      <c r="L19" s="23" t="str">
        <f t="shared" si="2"/>
        <v>D5 = MBRS540, 40 V, 5 A, Vf=550 mV @ If=5 A</v>
      </c>
      <c r="M19" s="23" t="str">
        <f t="shared" si="4"/>
        <v>D5 = MBRS540, 40 V, 5 A, Vf=550 mV @ If=5 A</v>
      </c>
    </row>
    <row r="20" spans="1:1024" s="1" customFormat="1" ht="15" x14ac:dyDescent="0.2">
      <c r="A20" s="24" t="s">
        <v>158</v>
      </c>
      <c r="B20" s="11" t="s">
        <v>15</v>
      </c>
      <c r="C20" t="s">
        <v>159</v>
      </c>
      <c r="D20" s="11" t="s">
        <v>116</v>
      </c>
      <c r="E20" s="11" t="s">
        <v>118</v>
      </c>
      <c r="F20" s="23">
        <v>1</v>
      </c>
      <c r="G20" s="1">
        <v>1581123</v>
      </c>
      <c r="I20" s="1" t="s">
        <v>117</v>
      </c>
      <c r="K20" s="25"/>
      <c r="L20" s="1" t="str">
        <f t="shared" si="2"/>
        <v>LED1 = LED, green, 3 mm</v>
      </c>
      <c r="M20" s="1" t="str">
        <f t="shared" si="4"/>
        <v>LED1 = LED, green, 3 mm</v>
      </c>
    </row>
    <row r="21" spans="1:1024" s="1" customFormat="1" ht="15" x14ac:dyDescent="0.2">
      <c r="A21" s="24" t="s">
        <v>114</v>
      </c>
      <c r="B21" s="11" t="s">
        <v>15</v>
      </c>
      <c r="C21" t="s">
        <v>115</v>
      </c>
      <c r="D21" s="11" t="s">
        <v>116</v>
      </c>
      <c r="E21" s="11" t="s">
        <v>170</v>
      </c>
      <c r="F21" s="23">
        <v>1</v>
      </c>
      <c r="G21" s="1">
        <v>1581122</v>
      </c>
      <c r="I21" s="1" t="s">
        <v>117</v>
      </c>
      <c r="K21" s="25"/>
      <c r="L21" s="1" t="str">
        <f t="shared" si="2"/>
        <v>LED2 = LED, red, 3 mm</v>
      </c>
      <c r="M21" s="1" t="str">
        <f t="shared" si="4"/>
        <v>LED2 = LED, red, 3 mm</v>
      </c>
    </row>
    <row r="22" spans="1:1024" s="23" customFormat="1" ht="15" x14ac:dyDescent="0.2">
      <c r="A22" s="24" t="s">
        <v>90</v>
      </c>
      <c r="B22" s="24"/>
      <c r="C22" s="28" t="s">
        <v>91</v>
      </c>
      <c r="D22" s="24" t="s">
        <v>39</v>
      </c>
      <c r="E22" s="24" t="s">
        <v>163</v>
      </c>
      <c r="F22" s="23">
        <v>7</v>
      </c>
      <c r="G22" s="28">
        <v>1431323</v>
      </c>
      <c r="K22" s="32"/>
      <c r="L22" s="23" t="str">
        <f t="shared" si="2"/>
        <v>T1,T2,T3,T4,T5,T6,T7 = NTF3055L108T1G MOSFET Transistor, N Channel, 3 A, 60 V, 120 mohm, 5 V, 1.68 V</v>
      </c>
      <c r="M22" s="23" t="str">
        <f t="shared" si="4"/>
        <v>T1,T2,T3,T4,T5,T6,T7 = NTF3055L108T1G MOSFET Transistor, N Channel, 3 A, 60 V, 120 mohm, 5 V, 1.68 V</v>
      </c>
    </row>
    <row r="23" spans="1:1024" s="23" customFormat="1" ht="15" x14ac:dyDescent="0.25">
      <c r="A23" s="24" t="s">
        <v>150</v>
      </c>
      <c r="B23" s="24" t="s">
        <v>151</v>
      </c>
      <c r="C23" s="28" t="s">
        <v>152</v>
      </c>
      <c r="D23" s="24" t="s">
        <v>77</v>
      </c>
      <c r="E23" s="24" t="s">
        <v>19</v>
      </c>
      <c r="F23" s="23">
        <v>1</v>
      </c>
      <c r="G23" s="23">
        <v>8207380</v>
      </c>
      <c r="I23" s="23" t="s">
        <v>78</v>
      </c>
      <c r="K23" s="33"/>
      <c r="L23" s="23" t="str">
        <f t="shared" si="2"/>
        <v>IC1 = LM2576HVS-ADJ, Step-down regulator, 4 - 60 V, 3 A</v>
      </c>
      <c r="M23" s="23" t="str">
        <f t="shared" si="4"/>
        <v>IC1 = LM2576HVS-ADJ, Step-down regulator, 4 - 60 V, 3 A</v>
      </c>
    </row>
    <row r="24" spans="1:1024" s="23" customFormat="1" ht="15" x14ac:dyDescent="0.25">
      <c r="A24" s="24" t="s">
        <v>126</v>
      </c>
      <c r="B24" s="24" t="s">
        <v>108</v>
      </c>
      <c r="C24" s="28" t="s">
        <v>109</v>
      </c>
      <c r="D24" s="24" t="s">
        <v>80</v>
      </c>
      <c r="E24" s="24" t="s">
        <v>81</v>
      </c>
      <c r="F24" s="23">
        <v>1</v>
      </c>
      <c r="G24">
        <v>2515358</v>
      </c>
      <c r="K24" s="33"/>
      <c r="L24" s="31" t="str">
        <f t="shared" si="2"/>
        <v>IC2 = DS3231MZ+ RTC, I2C, 5 p.p.m.</v>
      </c>
      <c r="M24" s="23" t="str">
        <f t="shared" si="4"/>
        <v>IC2 = DS3231MZ+ RTC, I2C, 5 p.p.m.</v>
      </c>
    </row>
    <row r="25" spans="1:1024" s="28" customFormat="1" ht="15" x14ac:dyDescent="0.2">
      <c r="A25" s="24" t="s">
        <v>110</v>
      </c>
      <c r="B25" s="24" t="s">
        <v>79</v>
      </c>
      <c r="C25" s="28" t="s">
        <v>111</v>
      </c>
      <c r="D25" s="24" t="s">
        <v>112</v>
      </c>
      <c r="E25" s="24" t="s">
        <v>113</v>
      </c>
      <c r="F25" s="23">
        <v>1</v>
      </c>
      <c r="G25" s="28">
        <v>1332086</v>
      </c>
      <c r="H25" s="34"/>
      <c r="I25" s="23"/>
      <c r="J25" s="34"/>
      <c r="L25" s="31" t="str">
        <f t="shared" si="2"/>
        <v>IC3 = 8-bit I2C I/O expander MCP23008-E/SO</v>
      </c>
      <c r="M25" s="28" t="str">
        <f t="shared" si="4"/>
        <v>IC3 = 8-bit I2C I/O expander MCP23008-E/SO</v>
      </c>
      <c r="N25" s="26"/>
      <c r="O25" s="26"/>
      <c r="AMJ25" s="23"/>
    </row>
    <row r="26" spans="1:1024" s="28" customFormat="1" ht="15" x14ac:dyDescent="0.2">
      <c r="A26" s="24" t="s">
        <v>87</v>
      </c>
      <c r="B26" s="24" t="s">
        <v>86</v>
      </c>
      <c r="C26" s="23" t="s">
        <v>88</v>
      </c>
      <c r="D26" s="24"/>
      <c r="E26" s="24" t="s">
        <v>40</v>
      </c>
      <c r="F26" s="23">
        <v>1</v>
      </c>
      <c r="G26" s="23"/>
      <c r="H26" s="34" t="s">
        <v>89</v>
      </c>
      <c r="I26" s="23"/>
      <c r="J26" s="34"/>
      <c r="L26" s="31" t="str">
        <f t="shared" si="2"/>
        <v>MOD1 = ESP-12F, ESP8266-based WiFi module</v>
      </c>
      <c r="M26" s="28" t="str">
        <f t="shared" si="4"/>
        <v>MOD1 = ESP-12F, ESP8266-based WiFi module</v>
      </c>
      <c r="N26" s="26"/>
      <c r="O26" s="26"/>
      <c r="AMJ26" s="23"/>
    </row>
    <row r="27" spans="1:1024" s="15" customFormat="1" ht="15" x14ac:dyDescent="0.2">
      <c r="A27" s="14" t="s">
        <v>20</v>
      </c>
      <c r="B27" s="14"/>
      <c r="C27" s="14"/>
      <c r="D27" s="14"/>
      <c r="E27" s="14"/>
      <c r="F27" s="15">
        <f>SUM(F28:F41)</f>
        <v>16</v>
      </c>
      <c r="H27" s="16"/>
      <c r="I27" s="16"/>
      <c r="L27" s="10" t="str">
        <f t="shared" ref="L27:L41" si="5">CONCATENATE(E27,IF(ISBLANK(E27),""," = "),A27)</f>
        <v>Other</v>
      </c>
      <c r="M27" s="15" t="str">
        <f t="shared" si="4"/>
        <v>Other</v>
      </c>
      <c r="N27" s="17"/>
      <c r="O27" s="4"/>
    </row>
    <row r="28" spans="1:1024" s="29" customFormat="1" x14ac:dyDescent="0.2">
      <c r="A28" s="27" t="s">
        <v>93</v>
      </c>
      <c r="B28" s="24" t="s">
        <v>15</v>
      </c>
      <c r="C28" s="28" t="s">
        <v>41</v>
      </c>
      <c r="D28" s="27"/>
      <c r="E28" s="27" t="s">
        <v>42</v>
      </c>
      <c r="F28" s="29">
        <v>1</v>
      </c>
      <c r="G28" s="23">
        <v>2461158</v>
      </c>
      <c r="H28" s="30"/>
      <c r="J28" s="30"/>
      <c r="L28" s="29" t="str">
        <f t="shared" si="5"/>
        <v>F1 = Holder for 5 x 20mm fuse, PCB mount, pitch 22.6mm</v>
      </c>
      <c r="M28" s="29" t="str">
        <f t="shared" si="4"/>
        <v>F1 = Holder for 5 x 20mm fuse, PCB mount, pitch 22.6mm</v>
      </c>
      <c r="N28" s="26"/>
      <c r="O28" s="26"/>
    </row>
    <row r="29" spans="1:1024" s="29" customFormat="1" x14ac:dyDescent="0.2">
      <c r="A29" s="27" t="s">
        <v>171</v>
      </c>
      <c r="B29" s="24"/>
      <c r="C29" s="28"/>
      <c r="D29" s="27"/>
      <c r="E29" s="27" t="s">
        <v>42</v>
      </c>
      <c r="F29" s="29">
        <v>1</v>
      </c>
      <c r="G29" s="23"/>
      <c r="H29" s="30"/>
      <c r="J29" s="30"/>
      <c r="L29" s="29" t="str">
        <f t="shared" si="5"/>
        <v>F1 = fuse 5 x 20mm 2AT</v>
      </c>
      <c r="M29" s="29" t="str">
        <f t="shared" si="4"/>
        <v>F1 = fuse 5 x 20mm 2AT</v>
      </c>
      <c r="N29" s="26"/>
      <c r="O29" s="26"/>
    </row>
    <row r="30" spans="1:1024" s="28" customFormat="1" ht="15" x14ac:dyDescent="0.2">
      <c r="A30" s="27" t="s">
        <v>172</v>
      </c>
      <c r="B30" s="23"/>
      <c r="C30" s="23"/>
      <c r="D30" s="23"/>
      <c r="E30" s="23" t="s">
        <v>164</v>
      </c>
      <c r="F30" s="23">
        <v>1</v>
      </c>
      <c r="G30" s="29"/>
      <c r="H30" s="29"/>
      <c r="I30" s="29"/>
      <c r="J30" s="23"/>
      <c r="K30" s="23"/>
      <c r="L30" s="31" t="str">
        <f t="shared" si="5"/>
        <v>F2 = fuse 5 x 20 mm 160mAT (230V mains)</v>
      </c>
      <c r="M30" s="23" t="str">
        <f t="shared" si="4"/>
        <v>F2 = fuse 5 x 20 mm 160mAT (230V mains)</v>
      </c>
      <c r="N30" s="26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  <c r="TS30" s="23"/>
      <c r="TT30" s="23"/>
      <c r="TU30" s="23"/>
      <c r="TV30" s="23"/>
      <c r="TW30" s="23"/>
      <c r="TX30" s="23"/>
      <c r="TY30" s="23"/>
      <c r="TZ30" s="23"/>
      <c r="UA30" s="23"/>
      <c r="UB30" s="23"/>
      <c r="UC30" s="23"/>
      <c r="UD30" s="23"/>
      <c r="UE30" s="23"/>
      <c r="UF30" s="23"/>
      <c r="UG30" s="23"/>
      <c r="UH30" s="23"/>
      <c r="UI30" s="23"/>
      <c r="UJ30" s="23"/>
      <c r="UK30" s="23"/>
      <c r="UL30" s="23"/>
      <c r="UM30" s="23"/>
      <c r="UN30" s="23"/>
      <c r="UO30" s="23"/>
      <c r="UP30" s="23"/>
      <c r="UQ30" s="23"/>
      <c r="UR30" s="23"/>
      <c r="US30" s="23"/>
      <c r="UT30" s="23"/>
      <c r="UU30" s="23"/>
      <c r="UV30" s="23"/>
      <c r="UW30" s="23"/>
      <c r="UX30" s="23"/>
      <c r="UY30" s="23"/>
      <c r="UZ30" s="23"/>
      <c r="VA30" s="23"/>
      <c r="VB30" s="23"/>
      <c r="VC30" s="23"/>
      <c r="VD30" s="23"/>
      <c r="VE30" s="23"/>
      <c r="VF30" s="23"/>
      <c r="VG30" s="23"/>
      <c r="VH30" s="23"/>
      <c r="VI30" s="23"/>
      <c r="VJ30" s="23"/>
      <c r="VK30" s="23"/>
      <c r="VL30" s="23"/>
      <c r="VM30" s="23"/>
      <c r="VN30" s="23"/>
      <c r="VO30" s="23"/>
      <c r="VP30" s="23"/>
      <c r="VQ30" s="23"/>
      <c r="VR30" s="23"/>
      <c r="VS30" s="23"/>
      <c r="VT30" s="23"/>
      <c r="VU30" s="23"/>
      <c r="VV30" s="23"/>
      <c r="VW30" s="23"/>
      <c r="VX30" s="23"/>
      <c r="VY30" s="23"/>
      <c r="VZ30" s="23"/>
      <c r="WA30" s="23"/>
      <c r="WB30" s="23"/>
      <c r="WC30" s="23"/>
      <c r="WD30" s="23"/>
      <c r="WE30" s="23"/>
      <c r="WF30" s="23"/>
      <c r="WG30" s="23"/>
      <c r="WH30" s="23"/>
      <c r="WI30" s="23"/>
      <c r="WJ30" s="23"/>
      <c r="WK30" s="23"/>
      <c r="WL30" s="23"/>
      <c r="WM30" s="23"/>
      <c r="WN30" s="23"/>
      <c r="WO30" s="23"/>
      <c r="WP30" s="23"/>
      <c r="WQ30" s="23"/>
      <c r="WR30" s="23"/>
      <c r="WS30" s="23"/>
      <c r="WT30" s="23"/>
      <c r="WU30" s="23"/>
      <c r="WV30" s="23"/>
      <c r="WW30" s="23"/>
      <c r="WX30" s="23"/>
      <c r="WY30" s="23"/>
      <c r="WZ30" s="23"/>
      <c r="XA30" s="23"/>
      <c r="XB30" s="23"/>
      <c r="XC30" s="23"/>
      <c r="XD30" s="23"/>
      <c r="XE30" s="23"/>
      <c r="XF30" s="23"/>
      <c r="XG30" s="23"/>
      <c r="XH30" s="23"/>
      <c r="XI30" s="23"/>
      <c r="XJ30" s="23"/>
      <c r="XK30" s="23"/>
      <c r="XL30" s="23"/>
      <c r="XM30" s="23"/>
      <c r="XN30" s="23"/>
      <c r="XO30" s="23"/>
      <c r="XP30" s="23"/>
      <c r="XQ30" s="23"/>
      <c r="XR30" s="23"/>
      <c r="XS30" s="23"/>
      <c r="XT30" s="23"/>
      <c r="XU30" s="23"/>
      <c r="XV30" s="23"/>
      <c r="XW30" s="23"/>
      <c r="XX30" s="23"/>
      <c r="XY30" s="23"/>
      <c r="XZ30" s="23"/>
      <c r="YA30" s="23"/>
      <c r="YB30" s="23"/>
      <c r="YC30" s="23"/>
      <c r="YD30" s="23"/>
      <c r="YE30" s="23"/>
      <c r="YF30" s="23"/>
      <c r="YG30" s="23"/>
      <c r="YH30" s="23"/>
      <c r="YI30" s="23"/>
      <c r="YJ30" s="23"/>
      <c r="YK30" s="23"/>
      <c r="YL30" s="23"/>
      <c r="YM30" s="23"/>
      <c r="YN30" s="23"/>
      <c r="YO30" s="23"/>
      <c r="YP30" s="23"/>
      <c r="YQ30" s="23"/>
      <c r="YR30" s="23"/>
      <c r="YS30" s="23"/>
      <c r="YT30" s="23"/>
      <c r="YU30" s="23"/>
      <c r="YV30" s="23"/>
      <c r="YW30" s="23"/>
      <c r="YX30" s="23"/>
      <c r="YY30" s="23"/>
      <c r="YZ30" s="23"/>
      <c r="ZA30" s="23"/>
      <c r="ZB30" s="23"/>
      <c r="ZC30" s="23"/>
      <c r="ZD30" s="23"/>
      <c r="ZE30" s="23"/>
      <c r="ZF30" s="23"/>
      <c r="ZG30" s="23"/>
      <c r="ZH30" s="23"/>
      <c r="ZI30" s="23"/>
      <c r="ZJ30" s="23"/>
      <c r="ZK30" s="23"/>
      <c r="ZL30" s="23"/>
      <c r="ZM30" s="23"/>
      <c r="ZN30" s="23"/>
      <c r="ZO30" s="23"/>
      <c r="ZP30" s="23"/>
      <c r="ZQ30" s="23"/>
      <c r="ZR30" s="23"/>
      <c r="ZS30" s="23"/>
      <c r="ZT30" s="23"/>
      <c r="ZU30" s="23"/>
      <c r="ZV30" s="23"/>
      <c r="ZW30" s="23"/>
      <c r="ZX30" s="23"/>
      <c r="ZY30" s="23"/>
      <c r="ZZ30" s="23"/>
      <c r="AAA30" s="23"/>
      <c r="AAB30" s="23"/>
      <c r="AAC30" s="23"/>
      <c r="AAD30" s="23"/>
      <c r="AAE30" s="23"/>
      <c r="AAF30" s="23"/>
      <c r="AAG30" s="23"/>
      <c r="AAH30" s="23"/>
      <c r="AAI30" s="23"/>
      <c r="AAJ30" s="23"/>
      <c r="AAK30" s="23"/>
      <c r="AAL30" s="23"/>
      <c r="AAM30" s="23"/>
      <c r="AAN30" s="23"/>
      <c r="AAO30" s="23"/>
      <c r="AAP30" s="23"/>
      <c r="AAQ30" s="23"/>
      <c r="AAR30" s="23"/>
      <c r="AAS30" s="23"/>
      <c r="AAT30" s="23"/>
      <c r="AAU30" s="23"/>
      <c r="AAV30" s="23"/>
      <c r="AAW30" s="23"/>
      <c r="AAX30" s="23"/>
      <c r="AAY30" s="23"/>
      <c r="AAZ30" s="23"/>
      <c r="ABA30" s="23"/>
      <c r="ABB30" s="23"/>
      <c r="ABC30" s="23"/>
      <c r="ABD30" s="23"/>
      <c r="ABE30" s="23"/>
      <c r="ABF30" s="23"/>
      <c r="ABG30" s="23"/>
      <c r="ABH30" s="23"/>
      <c r="ABI30" s="23"/>
      <c r="ABJ30" s="23"/>
      <c r="ABK30" s="23"/>
      <c r="ABL30" s="23"/>
      <c r="ABM30" s="23"/>
      <c r="ABN30" s="23"/>
      <c r="ABO30" s="23"/>
      <c r="ABP30" s="23"/>
      <c r="ABQ30" s="23"/>
      <c r="ABR30" s="23"/>
      <c r="ABS30" s="23"/>
      <c r="ABT30" s="23"/>
      <c r="ABU30" s="23"/>
      <c r="ABV30" s="23"/>
      <c r="ABW30" s="23"/>
      <c r="ABX30" s="23"/>
      <c r="ABY30" s="23"/>
      <c r="ABZ30" s="23"/>
      <c r="ACA30" s="23"/>
      <c r="ACB30" s="23"/>
      <c r="ACC30" s="23"/>
      <c r="ACD30" s="23"/>
      <c r="ACE30" s="23"/>
      <c r="ACF30" s="23"/>
      <c r="ACG30" s="23"/>
      <c r="ACH30" s="23"/>
      <c r="ACI30" s="23"/>
      <c r="ACJ30" s="23"/>
      <c r="ACK30" s="23"/>
      <c r="ACL30" s="23"/>
      <c r="ACM30" s="23"/>
      <c r="ACN30" s="23"/>
      <c r="ACO30" s="23"/>
      <c r="ACP30" s="23"/>
      <c r="ACQ30" s="23"/>
      <c r="ACR30" s="23"/>
      <c r="ACS30" s="23"/>
      <c r="ACT30" s="23"/>
      <c r="ACU30" s="23"/>
      <c r="ACV30" s="23"/>
      <c r="ACW30" s="23"/>
      <c r="ACX30" s="23"/>
      <c r="ACY30" s="23"/>
      <c r="ACZ30" s="23"/>
      <c r="ADA30" s="23"/>
      <c r="ADB30" s="23"/>
      <c r="ADC30" s="23"/>
      <c r="ADD30" s="23"/>
      <c r="ADE30" s="23"/>
      <c r="ADF30" s="23"/>
      <c r="ADG30" s="23"/>
      <c r="ADH30" s="23"/>
      <c r="ADI30" s="23"/>
      <c r="ADJ30" s="23"/>
      <c r="ADK30" s="23"/>
      <c r="ADL30" s="23"/>
      <c r="ADM30" s="23"/>
      <c r="ADN30" s="23"/>
      <c r="ADO30" s="23"/>
      <c r="ADP30" s="23"/>
      <c r="ADQ30" s="23"/>
      <c r="ADR30" s="23"/>
      <c r="ADS30" s="23"/>
      <c r="ADT30" s="23"/>
      <c r="ADU30" s="23"/>
      <c r="ADV30" s="23"/>
      <c r="ADW30" s="23"/>
      <c r="ADX30" s="23"/>
      <c r="ADY30" s="23"/>
      <c r="ADZ30" s="23"/>
      <c r="AEA30" s="23"/>
      <c r="AEB30" s="23"/>
      <c r="AEC30" s="23"/>
      <c r="AED30" s="23"/>
      <c r="AEE30" s="23"/>
      <c r="AEF30" s="23"/>
      <c r="AEG30" s="23"/>
      <c r="AEH30" s="23"/>
      <c r="AEI30" s="23"/>
      <c r="AEJ30" s="23"/>
      <c r="AEK30" s="23"/>
      <c r="AEL30" s="23"/>
      <c r="AEM30" s="23"/>
      <c r="AEN30" s="23"/>
      <c r="AEO30" s="23"/>
      <c r="AEP30" s="23"/>
      <c r="AEQ30" s="23"/>
      <c r="AER30" s="23"/>
      <c r="AES30" s="23"/>
      <c r="AET30" s="23"/>
      <c r="AEU30" s="23"/>
      <c r="AEV30" s="23"/>
      <c r="AEW30" s="23"/>
      <c r="AEX30" s="23"/>
      <c r="AEY30" s="23"/>
      <c r="AEZ30" s="23"/>
      <c r="AFA30" s="23"/>
      <c r="AFB30" s="23"/>
      <c r="AFC30" s="23"/>
      <c r="AFD30" s="23"/>
      <c r="AFE30" s="23"/>
      <c r="AFF30" s="23"/>
      <c r="AFG30" s="23"/>
      <c r="AFH30" s="23"/>
      <c r="AFI30" s="23"/>
      <c r="AFJ30" s="23"/>
      <c r="AFK30" s="23"/>
      <c r="AFL30" s="23"/>
      <c r="AFM30" s="23"/>
      <c r="AFN30" s="23"/>
      <c r="AFO30" s="23"/>
      <c r="AFP30" s="23"/>
      <c r="AFQ30" s="23"/>
      <c r="AFR30" s="23"/>
      <c r="AFS30" s="23"/>
      <c r="AFT30" s="23"/>
      <c r="AFU30" s="23"/>
      <c r="AFV30" s="23"/>
      <c r="AFW30" s="23"/>
      <c r="AFX30" s="23"/>
      <c r="AFY30" s="23"/>
      <c r="AFZ30" s="23"/>
      <c r="AGA30" s="23"/>
      <c r="AGB30" s="23"/>
      <c r="AGC30" s="23"/>
      <c r="AGD30" s="23"/>
      <c r="AGE30" s="23"/>
      <c r="AGF30" s="23"/>
      <c r="AGG30" s="23"/>
      <c r="AGH30" s="23"/>
      <c r="AGI30" s="23"/>
      <c r="AGJ30" s="23"/>
      <c r="AGK30" s="23"/>
      <c r="AGL30" s="23"/>
      <c r="AGM30" s="23"/>
      <c r="AGN30" s="23"/>
      <c r="AGO30" s="23"/>
      <c r="AGP30" s="23"/>
      <c r="AGQ30" s="23"/>
      <c r="AGR30" s="23"/>
      <c r="AGS30" s="23"/>
      <c r="AGT30" s="23"/>
      <c r="AGU30" s="23"/>
      <c r="AGV30" s="23"/>
      <c r="AGW30" s="23"/>
      <c r="AGX30" s="23"/>
      <c r="AGY30" s="23"/>
      <c r="AGZ30" s="23"/>
      <c r="AHA30" s="23"/>
      <c r="AHB30" s="23"/>
      <c r="AHC30" s="23"/>
      <c r="AHD30" s="23"/>
      <c r="AHE30" s="23"/>
      <c r="AHF30" s="23"/>
      <c r="AHG30" s="23"/>
      <c r="AHH30" s="23"/>
      <c r="AHI30" s="23"/>
      <c r="AHJ30" s="23"/>
      <c r="AHK30" s="23"/>
      <c r="AHL30" s="23"/>
      <c r="AHM30" s="23"/>
      <c r="AHN30" s="23"/>
      <c r="AHO30" s="23"/>
      <c r="AHP30" s="23"/>
      <c r="AHQ30" s="23"/>
      <c r="AHR30" s="23"/>
      <c r="AHS30" s="23"/>
      <c r="AHT30" s="23"/>
      <c r="AHU30" s="23"/>
      <c r="AHV30" s="23"/>
      <c r="AHW30" s="23"/>
      <c r="AHX30" s="23"/>
      <c r="AHY30" s="23"/>
      <c r="AHZ30" s="23"/>
      <c r="AIA30" s="23"/>
      <c r="AIB30" s="23"/>
      <c r="AIC30" s="23"/>
      <c r="AID30" s="23"/>
      <c r="AIE30" s="23"/>
      <c r="AIF30" s="23"/>
      <c r="AIG30" s="23"/>
      <c r="AIH30" s="23"/>
      <c r="AII30" s="23"/>
      <c r="AIJ30" s="23"/>
      <c r="AIK30" s="23"/>
      <c r="AIL30" s="23"/>
      <c r="AIM30" s="23"/>
      <c r="AIN30" s="23"/>
      <c r="AIO30" s="23"/>
      <c r="AIP30" s="23"/>
      <c r="AIQ30" s="23"/>
      <c r="AIR30" s="23"/>
      <c r="AIS30" s="23"/>
      <c r="AIT30" s="23"/>
      <c r="AIU30" s="23"/>
      <c r="AIV30" s="23"/>
      <c r="AIW30" s="23"/>
      <c r="AIX30" s="23"/>
      <c r="AIY30" s="23"/>
      <c r="AIZ30" s="23"/>
      <c r="AJA30" s="23"/>
      <c r="AJB30" s="23"/>
      <c r="AJC30" s="23"/>
      <c r="AJD30" s="23"/>
      <c r="AJE30" s="23"/>
      <c r="AJF30" s="23"/>
      <c r="AJG30" s="23"/>
      <c r="AJH30" s="23"/>
      <c r="AJI30" s="23"/>
      <c r="AJJ30" s="23"/>
      <c r="AJK30" s="23"/>
      <c r="AJL30" s="23"/>
      <c r="AJM30" s="23"/>
      <c r="AJN30" s="23"/>
      <c r="AJO30" s="23"/>
      <c r="AJP30" s="23"/>
      <c r="AJQ30" s="23"/>
      <c r="AJR30" s="23"/>
      <c r="AJS30" s="23"/>
      <c r="AJT30" s="23"/>
      <c r="AJU30" s="23"/>
      <c r="AJV30" s="23"/>
      <c r="AJW30" s="23"/>
      <c r="AJX30" s="23"/>
      <c r="AJY30" s="23"/>
      <c r="AJZ30" s="23"/>
      <c r="AKA30" s="23"/>
      <c r="AKB30" s="23"/>
      <c r="AKC30" s="23"/>
      <c r="AKD30" s="23"/>
      <c r="AKE30" s="23"/>
      <c r="AKF30" s="23"/>
      <c r="AKG30" s="23"/>
      <c r="AKH30" s="23"/>
      <c r="AKI30" s="23"/>
      <c r="AKJ30" s="23"/>
      <c r="AKK30" s="23"/>
      <c r="AKL30" s="23"/>
      <c r="AKM30" s="23"/>
      <c r="AKN30" s="23"/>
      <c r="AKO30" s="23"/>
      <c r="AKP30" s="23"/>
      <c r="AKQ30" s="23"/>
      <c r="AKR30" s="23"/>
      <c r="AKS30" s="23"/>
      <c r="AKT30" s="23"/>
      <c r="AKU30" s="23"/>
      <c r="AKV30" s="23"/>
      <c r="AKW30" s="23"/>
      <c r="AKX30" s="23"/>
      <c r="AKY30" s="23"/>
      <c r="AKZ30" s="23"/>
      <c r="ALA30" s="23"/>
      <c r="ALB30" s="23"/>
      <c r="ALC30" s="23"/>
      <c r="ALD30" s="23"/>
      <c r="ALE30" s="23"/>
      <c r="ALF30" s="23"/>
      <c r="ALG30" s="23"/>
      <c r="ALH30" s="23"/>
      <c r="ALI30" s="23"/>
      <c r="ALJ30" s="23"/>
      <c r="ALK30" s="23"/>
      <c r="ALL30" s="23"/>
      <c r="ALM30" s="23"/>
      <c r="ALN30" s="23"/>
      <c r="ALO30" s="23"/>
      <c r="ALP30" s="23"/>
      <c r="ALQ30" s="23"/>
      <c r="ALR30" s="23"/>
      <c r="ALS30" s="23"/>
      <c r="ALT30" s="23"/>
      <c r="ALU30" s="23"/>
      <c r="ALV30" s="23"/>
      <c r="ALW30" s="23"/>
      <c r="ALX30" s="23"/>
      <c r="ALY30" s="23"/>
      <c r="ALZ30" s="23"/>
      <c r="AMA30" s="23"/>
      <c r="AMB30" s="23"/>
      <c r="AMC30" s="23"/>
      <c r="AMD30" s="23"/>
      <c r="AME30" s="23"/>
      <c r="AMF30" s="23"/>
      <c r="AMG30" s="23"/>
      <c r="AMH30" s="23"/>
      <c r="AMI30" s="23"/>
      <c r="AMJ30" s="23"/>
    </row>
    <row r="31" spans="1:1024" s="28" customFormat="1" ht="15" x14ac:dyDescent="0.2">
      <c r="A31" s="27" t="s">
        <v>173</v>
      </c>
      <c r="B31" s="23"/>
      <c r="C31" s="23"/>
      <c r="D31" s="23"/>
      <c r="E31" s="23" t="s">
        <v>164</v>
      </c>
      <c r="F31" s="23">
        <v>1</v>
      </c>
      <c r="G31" s="29"/>
      <c r="H31" s="29"/>
      <c r="I31" s="29"/>
      <c r="J31" s="23"/>
      <c r="K31" s="23"/>
      <c r="L31" s="31" t="str">
        <f t="shared" si="5"/>
        <v>F2 = fuse 5 x 20 mm 320mAT (115V mains)</v>
      </c>
      <c r="M31" s="23" t="str">
        <f t="shared" si="4"/>
        <v>F2 = fuse 5 x 20 mm 320mAT (115V mains)</v>
      </c>
      <c r="N31" s="26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  <c r="TI31" s="23"/>
      <c r="TJ31" s="23"/>
      <c r="TK31" s="23"/>
      <c r="TL31" s="23"/>
      <c r="TM31" s="23"/>
      <c r="TN31" s="23"/>
      <c r="TO31" s="23"/>
      <c r="TP31" s="23"/>
      <c r="TQ31" s="23"/>
      <c r="TR31" s="23"/>
      <c r="TS31" s="23"/>
      <c r="TT31" s="23"/>
      <c r="TU31" s="23"/>
      <c r="TV31" s="23"/>
      <c r="TW31" s="23"/>
      <c r="TX31" s="23"/>
      <c r="TY31" s="23"/>
      <c r="TZ31" s="23"/>
      <c r="UA31" s="23"/>
      <c r="UB31" s="23"/>
      <c r="UC31" s="23"/>
      <c r="UD31" s="23"/>
      <c r="UE31" s="23"/>
      <c r="UF31" s="23"/>
      <c r="UG31" s="23"/>
      <c r="UH31" s="23"/>
      <c r="UI31" s="23"/>
      <c r="UJ31" s="23"/>
      <c r="UK31" s="23"/>
      <c r="UL31" s="23"/>
      <c r="UM31" s="23"/>
      <c r="UN31" s="23"/>
      <c r="UO31" s="23"/>
      <c r="UP31" s="23"/>
      <c r="UQ31" s="23"/>
      <c r="UR31" s="23"/>
      <c r="US31" s="23"/>
      <c r="UT31" s="23"/>
      <c r="UU31" s="23"/>
      <c r="UV31" s="23"/>
      <c r="UW31" s="23"/>
      <c r="UX31" s="23"/>
      <c r="UY31" s="23"/>
      <c r="UZ31" s="23"/>
      <c r="VA31" s="23"/>
      <c r="VB31" s="23"/>
      <c r="VC31" s="23"/>
      <c r="VD31" s="23"/>
      <c r="VE31" s="23"/>
      <c r="VF31" s="23"/>
      <c r="VG31" s="23"/>
      <c r="VH31" s="23"/>
      <c r="VI31" s="23"/>
      <c r="VJ31" s="23"/>
      <c r="VK31" s="23"/>
      <c r="VL31" s="23"/>
      <c r="VM31" s="23"/>
      <c r="VN31" s="23"/>
      <c r="VO31" s="23"/>
      <c r="VP31" s="23"/>
      <c r="VQ31" s="23"/>
      <c r="VR31" s="23"/>
      <c r="VS31" s="23"/>
      <c r="VT31" s="23"/>
      <c r="VU31" s="23"/>
      <c r="VV31" s="23"/>
      <c r="VW31" s="23"/>
      <c r="VX31" s="23"/>
      <c r="VY31" s="23"/>
      <c r="VZ31" s="23"/>
      <c r="WA31" s="23"/>
      <c r="WB31" s="23"/>
      <c r="WC31" s="23"/>
      <c r="WD31" s="23"/>
      <c r="WE31" s="23"/>
      <c r="WF31" s="23"/>
      <c r="WG31" s="23"/>
      <c r="WH31" s="23"/>
      <c r="WI31" s="23"/>
      <c r="WJ31" s="23"/>
      <c r="WK31" s="23"/>
      <c r="WL31" s="23"/>
      <c r="WM31" s="23"/>
      <c r="WN31" s="23"/>
      <c r="WO31" s="23"/>
      <c r="WP31" s="23"/>
      <c r="WQ31" s="23"/>
      <c r="WR31" s="23"/>
      <c r="WS31" s="23"/>
      <c r="WT31" s="23"/>
      <c r="WU31" s="23"/>
      <c r="WV31" s="23"/>
      <c r="WW31" s="23"/>
      <c r="WX31" s="23"/>
      <c r="WY31" s="23"/>
      <c r="WZ31" s="23"/>
      <c r="XA31" s="23"/>
      <c r="XB31" s="23"/>
      <c r="XC31" s="23"/>
      <c r="XD31" s="23"/>
      <c r="XE31" s="23"/>
      <c r="XF31" s="23"/>
      <c r="XG31" s="23"/>
      <c r="XH31" s="23"/>
      <c r="XI31" s="23"/>
      <c r="XJ31" s="23"/>
      <c r="XK31" s="23"/>
      <c r="XL31" s="23"/>
      <c r="XM31" s="23"/>
      <c r="XN31" s="23"/>
      <c r="XO31" s="23"/>
      <c r="XP31" s="23"/>
      <c r="XQ31" s="23"/>
      <c r="XR31" s="23"/>
      <c r="XS31" s="23"/>
      <c r="XT31" s="23"/>
      <c r="XU31" s="23"/>
      <c r="XV31" s="23"/>
      <c r="XW31" s="23"/>
      <c r="XX31" s="23"/>
      <c r="XY31" s="23"/>
      <c r="XZ31" s="23"/>
      <c r="YA31" s="23"/>
      <c r="YB31" s="23"/>
      <c r="YC31" s="23"/>
      <c r="YD31" s="23"/>
      <c r="YE31" s="23"/>
      <c r="YF31" s="23"/>
      <c r="YG31" s="23"/>
      <c r="YH31" s="23"/>
      <c r="YI31" s="23"/>
      <c r="YJ31" s="23"/>
      <c r="YK31" s="23"/>
      <c r="YL31" s="23"/>
      <c r="YM31" s="23"/>
      <c r="YN31" s="23"/>
      <c r="YO31" s="23"/>
      <c r="YP31" s="23"/>
      <c r="YQ31" s="23"/>
      <c r="YR31" s="23"/>
      <c r="YS31" s="23"/>
      <c r="YT31" s="23"/>
      <c r="YU31" s="23"/>
      <c r="YV31" s="23"/>
      <c r="YW31" s="23"/>
      <c r="YX31" s="23"/>
      <c r="YY31" s="23"/>
      <c r="YZ31" s="23"/>
      <c r="ZA31" s="23"/>
      <c r="ZB31" s="23"/>
      <c r="ZC31" s="23"/>
      <c r="ZD31" s="23"/>
      <c r="ZE31" s="23"/>
      <c r="ZF31" s="23"/>
      <c r="ZG31" s="23"/>
      <c r="ZH31" s="23"/>
      <c r="ZI31" s="23"/>
      <c r="ZJ31" s="23"/>
      <c r="ZK31" s="23"/>
      <c r="ZL31" s="23"/>
      <c r="ZM31" s="23"/>
      <c r="ZN31" s="23"/>
      <c r="ZO31" s="23"/>
      <c r="ZP31" s="23"/>
      <c r="ZQ31" s="23"/>
      <c r="ZR31" s="23"/>
      <c r="ZS31" s="23"/>
      <c r="ZT31" s="23"/>
      <c r="ZU31" s="23"/>
      <c r="ZV31" s="23"/>
      <c r="ZW31" s="23"/>
      <c r="ZX31" s="23"/>
      <c r="ZY31" s="23"/>
      <c r="ZZ31" s="23"/>
      <c r="AAA31" s="23"/>
      <c r="AAB31" s="23"/>
      <c r="AAC31" s="23"/>
      <c r="AAD31" s="23"/>
      <c r="AAE31" s="23"/>
      <c r="AAF31" s="23"/>
      <c r="AAG31" s="23"/>
      <c r="AAH31" s="23"/>
      <c r="AAI31" s="23"/>
      <c r="AAJ31" s="23"/>
      <c r="AAK31" s="23"/>
      <c r="AAL31" s="23"/>
      <c r="AAM31" s="23"/>
      <c r="AAN31" s="23"/>
      <c r="AAO31" s="23"/>
      <c r="AAP31" s="23"/>
      <c r="AAQ31" s="23"/>
      <c r="AAR31" s="23"/>
      <c r="AAS31" s="23"/>
      <c r="AAT31" s="23"/>
      <c r="AAU31" s="23"/>
      <c r="AAV31" s="23"/>
      <c r="AAW31" s="23"/>
      <c r="AAX31" s="23"/>
      <c r="AAY31" s="23"/>
      <c r="AAZ31" s="23"/>
      <c r="ABA31" s="23"/>
      <c r="ABB31" s="23"/>
      <c r="ABC31" s="23"/>
      <c r="ABD31" s="23"/>
      <c r="ABE31" s="23"/>
      <c r="ABF31" s="23"/>
      <c r="ABG31" s="23"/>
      <c r="ABH31" s="23"/>
      <c r="ABI31" s="23"/>
      <c r="ABJ31" s="23"/>
      <c r="ABK31" s="23"/>
      <c r="ABL31" s="23"/>
      <c r="ABM31" s="23"/>
      <c r="ABN31" s="23"/>
      <c r="ABO31" s="23"/>
      <c r="ABP31" s="23"/>
      <c r="ABQ31" s="23"/>
      <c r="ABR31" s="23"/>
      <c r="ABS31" s="23"/>
      <c r="ABT31" s="23"/>
      <c r="ABU31" s="23"/>
      <c r="ABV31" s="23"/>
      <c r="ABW31" s="23"/>
      <c r="ABX31" s="23"/>
      <c r="ABY31" s="23"/>
      <c r="ABZ31" s="23"/>
      <c r="ACA31" s="23"/>
      <c r="ACB31" s="23"/>
      <c r="ACC31" s="23"/>
      <c r="ACD31" s="23"/>
      <c r="ACE31" s="23"/>
      <c r="ACF31" s="23"/>
      <c r="ACG31" s="23"/>
      <c r="ACH31" s="23"/>
      <c r="ACI31" s="23"/>
      <c r="ACJ31" s="23"/>
      <c r="ACK31" s="23"/>
      <c r="ACL31" s="23"/>
      <c r="ACM31" s="23"/>
      <c r="ACN31" s="23"/>
      <c r="ACO31" s="23"/>
      <c r="ACP31" s="23"/>
      <c r="ACQ31" s="23"/>
      <c r="ACR31" s="23"/>
      <c r="ACS31" s="23"/>
      <c r="ACT31" s="23"/>
      <c r="ACU31" s="23"/>
      <c r="ACV31" s="23"/>
      <c r="ACW31" s="23"/>
      <c r="ACX31" s="23"/>
      <c r="ACY31" s="23"/>
      <c r="ACZ31" s="23"/>
      <c r="ADA31" s="23"/>
      <c r="ADB31" s="23"/>
      <c r="ADC31" s="23"/>
      <c r="ADD31" s="23"/>
      <c r="ADE31" s="23"/>
      <c r="ADF31" s="23"/>
      <c r="ADG31" s="23"/>
      <c r="ADH31" s="23"/>
      <c r="ADI31" s="23"/>
      <c r="ADJ31" s="23"/>
      <c r="ADK31" s="23"/>
      <c r="ADL31" s="23"/>
      <c r="ADM31" s="23"/>
      <c r="ADN31" s="23"/>
      <c r="ADO31" s="23"/>
      <c r="ADP31" s="23"/>
      <c r="ADQ31" s="23"/>
      <c r="ADR31" s="23"/>
      <c r="ADS31" s="23"/>
      <c r="ADT31" s="23"/>
      <c r="ADU31" s="23"/>
      <c r="ADV31" s="23"/>
      <c r="ADW31" s="23"/>
      <c r="ADX31" s="23"/>
      <c r="ADY31" s="23"/>
      <c r="ADZ31" s="23"/>
      <c r="AEA31" s="23"/>
      <c r="AEB31" s="23"/>
      <c r="AEC31" s="23"/>
      <c r="AED31" s="23"/>
      <c r="AEE31" s="23"/>
      <c r="AEF31" s="23"/>
      <c r="AEG31" s="23"/>
      <c r="AEH31" s="23"/>
      <c r="AEI31" s="23"/>
      <c r="AEJ31" s="23"/>
      <c r="AEK31" s="23"/>
      <c r="AEL31" s="23"/>
      <c r="AEM31" s="23"/>
      <c r="AEN31" s="23"/>
      <c r="AEO31" s="23"/>
      <c r="AEP31" s="23"/>
      <c r="AEQ31" s="23"/>
      <c r="AER31" s="23"/>
      <c r="AES31" s="23"/>
      <c r="AET31" s="23"/>
      <c r="AEU31" s="23"/>
      <c r="AEV31" s="23"/>
      <c r="AEW31" s="23"/>
      <c r="AEX31" s="23"/>
      <c r="AEY31" s="23"/>
      <c r="AEZ31" s="23"/>
      <c r="AFA31" s="23"/>
      <c r="AFB31" s="23"/>
      <c r="AFC31" s="23"/>
      <c r="AFD31" s="23"/>
      <c r="AFE31" s="23"/>
      <c r="AFF31" s="23"/>
      <c r="AFG31" s="23"/>
      <c r="AFH31" s="23"/>
      <c r="AFI31" s="23"/>
      <c r="AFJ31" s="23"/>
      <c r="AFK31" s="23"/>
      <c r="AFL31" s="23"/>
      <c r="AFM31" s="23"/>
      <c r="AFN31" s="23"/>
      <c r="AFO31" s="23"/>
      <c r="AFP31" s="23"/>
      <c r="AFQ31" s="23"/>
      <c r="AFR31" s="23"/>
      <c r="AFS31" s="23"/>
      <c r="AFT31" s="23"/>
      <c r="AFU31" s="23"/>
      <c r="AFV31" s="23"/>
      <c r="AFW31" s="23"/>
      <c r="AFX31" s="23"/>
      <c r="AFY31" s="23"/>
      <c r="AFZ31" s="23"/>
      <c r="AGA31" s="23"/>
      <c r="AGB31" s="23"/>
      <c r="AGC31" s="23"/>
      <c r="AGD31" s="23"/>
      <c r="AGE31" s="23"/>
      <c r="AGF31" s="23"/>
      <c r="AGG31" s="23"/>
      <c r="AGH31" s="23"/>
      <c r="AGI31" s="23"/>
      <c r="AGJ31" s="23"/>
      <c r="AGK31" s="23"/>
      <c r="AGL31" s="23"/>
      <c r="AGM31" s="23"/>
      <c r="AGN31" s="23"/>
      <c r="AGO31" s="23"/>
      <c r="AGP31" s="23"/>
      <c r="AGQ31" s="23"/>
      <c r="AGR31" s="23"/>
      <c r="AGS31" s="23"/>
      <c r="AGT31" s="23"/>
      <c r="AGU31" s="23"/>
      <c r="AGV31" s="23"/>
      <c r="AGW31" s="23"/>
      <c r="AGX31" s="23"/>
      <c r="AGY31" s="23"/>
      <c r="AGZ31" s="23"/>
      <c r="AHA31" s="23"/>
      <c r="AHB31" s="23"/>
      <c r="AHC31" s="23"/>
      <c r="AHD31" s="23"/>
      <c r="AHE31" s="23"/>
      <c r="AHF31" s="23"/>
      <c r="AHG31" s="23"/>
      <c r="AHH31" s="23"/>
      <c r="AHI31" s="23"/>
      <c r="AHJ31" s="23"/>
      <c r="AHK31" s="23"/>
      <c r="AHL31" s="23"/>
      <c r="AHM31" s="23"/>
      <c r="AHN31" s="23"/>
      <c r="AHO31" s="23"/>
      <c r="AHP31" s="23"/>
      <c r="AHQ31" s="23"/>
      <c r="AHR31" s="23"/>
      <c r="AHS31" s="23"/>
      <c r="AHT31" s="23"/>
      <c r="AHU31" s="23"/>
      <c r="AHV31" s="23"/>
      <c r="AHW31" s="23"/>
      <c r="AHX31" s="23"/>
      <c r="AHY31" s="23"/>
      <c r="AHZ31" s="23"/>
      <c r="AIA31" s="23"/>
      <c r="AIB31" s="23"/>
      <c r="AIC31" s="23"/>
      <c r="AID31" s="23"/>
      <c r="AIE31" s="23"/>
      <c r="AIF31" s="23"/>
      <c r="AIG31" s="23"/>
      <c r="AIH31" s="23"/>
      <c r="AII31" s="23"/>
      <c r="AIJ31" s="23"/>
      <c r="AIK31" s="23"/>
      <c r="AIL31" s="23"/>
      <c r="AIM31" s="23"/>
      <c r="AIN31" s="23"/>
      <c r="AIO31" s="23"/>
      <c r="AIP31" s="23"/>
      <c r="AIQ31" s="23"/>
      <c r="AIR31" s="23"/>
      <c r="AIS31" s="23"/>
      <c r="AIT31" s="23"/>
      <c r="AIU31" s="23"/>
      <c r="AIV31" s="23"/>
      <c r="AIW31" s="23"/>
      <c r="AIX31" s="23"/>
      <c r="AIY31" s="23"/>
      <c r="AIZ31" s="23"/>
      <c r="AJA31" s="23"/>
      <c r="AJB31" s="23"/>
      <c r="AJC31" s="23"/>
      <c r="AJD31" s="23"/>
      <c r="AJE31" s="23"/>
      <c r="AJF31" s="23"/>
      <c r="AJG31" s="23"/>
      <c r="AJH31" s="23"/>
      <c r="AJI31" s="23"/>
      <c r="AJJ31" s="23"/>
      <c r="AJK31" s="23"/>
      <c r="AJL31" s="23"/>
      <c r="AJM31" s="23"/>
      <c r="AJN31" s="23"/>
      <c r="AJO31" s="23"/>
      <c r="AJP31" s="23"/>
      <c r="AJQ31" s="23"/>
      <c r="AJR31" s="23"/>
      <c r="AJS31" s="23"/>
      <c r="AJT31" s="23"/>
      <c r="AJU31" s="23"/>
      <c r="AJV31" s="23"/>
      <c r="AJW31" s="23"/>
      <c r="AJX31" s="23"/>
      <c r="AJY31" s="23"/>
      <c r="AJZ31" s="23"/>
      <c r="AKA31" s="23"/>
      <c r="AKB31" s="23"/>
      <c r="AKC31" s="23"/>
      <c r="AKD31" s="23"/>
      <c r="AKE31" s="23"/>
      <c r="AKF31" s="23"/>
      <c r="AKG31" s="23"/>
      <c r="AKH31" s="23"/>
      <c r="AKI31" s="23"/>
      <c r="AKJ31" s="23"/>
      <c r="AKK31" s="23"/>
      <c r="AKL31" s="23"/>
      <c r="AKM31" s="23"/>
      <c r="AKN31" s="23"/>
      <c r="AKO31" s="23"/>
      <c r="AKP31" s="23"/>
      <c r="AKQ31" s="23"/>
      <c r="AKR31" s="23"/>
      <c r="AKS31" s="23"/>
      <c r="AKT31" s="23"/>
      <c r="AKU31" s="23"/>
      <c r="AKV31" s="23"/>
      <c r="AKW31" s="23"/>
      <c r="AKX31" s="23"/>
      <c r="AKY31" s="23"/>
      <c r="AKZ31" s="23"/>
      <c r="ALA31" s="23"/>
      <c r="ALB31" s="23"/>
      <c r="ALC31" s="23"/>
      <c r="ALD31" s="23"/>
      <c r="ALE31" s="23"/>
      <c r="ALF31" s="23"/>
      <c r="ALG31" s="23"/>
      <c r="ALH31" s="23"/>
      <c r="ALI31" s="23"/>
      <c r="ALJ31" s="23"/>
      <c r="ALK31" s="23"/>
      <c r="ALL31" s="23"/>
      <c r="ALM31" s="23"/>
      <c r="ALN31" s="23"/>
      <c r="ALO31" s="23"/>
      <c r="ALP31" s="23"/>
      <c r="ALQ31" s="23"/>
      <c r="ALR31" s="23"/>
      <c r="ALS31" s="23"/>
      <c r="ALT31" s="23"/>
      <c r="ALU31" s="23"/>
      <c r="ALV31" s="23"/>
      <c r="ALW31" s="23"/>
      <c r="ALX31" s="23"/>
      <c r="ALY31" s="23"/>
      <c r="ALZ31" s="23"/>
      <c r="AMA31" s="23"/>
      <c r="AMB31" s="23"/>
      <c r="AMC31" s="23"/>
      <c r="AMD31" s="23"/>
      <c r="AME31" s="23"/>
      <c r="AMF31" s="23"/>
      <c r="AMG31" s="23"/>
      <c r="AMH31" s="23"/>
      <c r="AMI31" s="23"/>
      <c r="AMJ31" s="23"/>
    </row>
    <row r="32" spans="1:1024" s="28" customFormat="1" ht="15" x14ac:dyDescent="0.2">
      <c r="A32" s="27" t="s">
        <v>165</v>
      </c>
      <c r="B32" s="23" t="s">
        <v>15</v>
      </c>
      <c r="C32" s="23" t="s">
        <v>166</v>
      </c>
      <c r="D32" s="23"/>
      <c r="E32" s="23" t="s">
        <v>164</v>
      </c>
      <c r="F32" s="23">
        <v>1</v>
      </c>
      <c r="G32" s="29">
        <v>1437178</v>
      </c>
      <c r="H32" s="29"/>
      <c r="I32" s="29"/>
      <c r="J32" s="23"/>
      <c r="K32" s="23"/>
      <c r="L32" s="31" t="str">
        <f t="shared" si="5"/>
        <v>F2 = Holder for 5 x 20mm fuse, panel mount, solder teriminals</v>
      </c>
      <c r="M32" s="23" t="str">
        <f t="shared" si="4"/>
        <v>F2 = Holder for 5 x 20mm fuse, panel mount, solder teriminals</v>
      </c>
      <c r="N32" s="26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  <c r="TI32" s="23"/>
      <c r="TJ32" s="23"/>
      <c r="TK32" s="23"/>
      <c r="TL32" s="23"/>
      <c r="TM32" s="23"/>
      <c r="TN32" s="23"/>
      <c r="TO32" s="23"/>
      <c r="TP32" s="23"/>
      <c r="TQ32" s="23"/>
      <c r="TR32" s="23"/>
      <c r="TS32" s="23"/>
      <c r="TT32" s="23"/>
      <c r="TU32" s="23"/>
      <c r="TV32" s="23"/>
      <c r="TW32" s="23"/>
      <c r="TX32" s="23"/>
      <c r="TY32" s="23"/>
      <c r="TZ32" s="23"/>
      <c r="UA32" s="23"/>
      <c r="UB32" s="23"/>
      <c r="UC32" s="23"/>
      <c r="UD32" s="23"/>
      <c r="UE32" s="23"/>
      <c r="UF32" s="23"/>
      <c r="UG32" s="23"/>
      <c r="UH32" s="23"/>
      <c r="UI32" s="23"/>
      <c r="UJ32" s="23"/>
      <c r="UK32" s="23"/>
      <c r="UL32" s="23"/>
      <c r="UM32" s="23"/>
      <c r="UN32" s="23"/>
      <c r="UO32" s="23"/>
      <c r="UP32" s="23"/>
      <c r="UQ32" s="23"/>
      <c r="UR32" s="23"/>
      <c r="US32" s="23"/>
      <c r="UT32" s="23"/>
      <c r="UU32" s="23"/>
      <c r="UV32" s="23"/>
      <c r="UW32" s="23"/>
      <c r="UX32" s="23"/>
      <c r="UY32" s="23"/>
      <c r="UZ32" s="23"/>
      <c r="VA32" s="23"/>
      <c r="VB32" s="23"/>
      <c r="VC32" s="23"/>
      <c r="VD32" s="23"/>
      <c r="VE32" s="23"/>
      <c r="VF32" s="23"/>
      <c r="VG32" s="23"/>
      <c r="VH32" s="23"/>
      <c r="VI32" s="23"/>
      <c r="VJ32" s="23"/>
      <c r="VK32" s="23"/>
      <c r="VL32" s="23"/>
      <c r="VM32" s="23"/>
      <c r="VN32" s="23"/>
      <c r="VO32" s="23"/>
      <c r="VP32" s="23"/>
      <c r="VQ32" s="23"/>
      <c r="VR32" s="23"/>
      <c r="VS32" s="23"/>
      <c r="VT32" s="23"/>
      <c r="VU32" s="23"/>
      <c r="VV32" s="23"/>
      <c r="VW32" s="23"/>
      <c r="VX32" s="23"/>
      <c r="VY32" s="23"/>
      <c r="VZ32" s="23"/>
      <c r="WA32" s="23"/>
      <c r="WB32" s="23"/>
      <c r="WC32" s="23"/>
      <c r="WD32" s="23"/>
      <c r="WE32" s="23"/>
      <c r="WF32" s="23"/>
      <c r="WG32" s="23"/>
      <c r="WH32" s="23"/>
      <c r="WI32" s="23"/>
      <c r="WJ32" s="23"/>
      <c r="WK32" s="23"/>
      <c r="WL32" s="23"/>
      <c r="WM32" s="23"/>
      <c r="WN32" s="23"/>
      <c r="WO32" s="23"/>
      <c r="WP32" s="23"/>
      <c r="WQ32" s="23"/>
      <c r="WR32" s="23"/>
      <c r="WS32" s="23"/>
      <c r="WT32" s="23"/>
      <c r="WU32" s="23"/>
      <c r="WV32" s="23"/>
      <c r="WW32" s="23"/>
      <c r="WX32" s="23"/>
      <c r="WY32" s="23"/>
      <c r="WZ32" s="23"/>
      <c r="XA32" s="23"/>
      <c r="XB32" s="23"/>
      <c r="XC32" s="23"/>
      <c r="XD32" s="23"/>
      <c r="XE32" s="23"/>
      <c r="XF32" s="23"/>
      <c r="XG32" s="23"/>
      <c r="XH32" s="23"/>
      <c r="XI32" s="23"/>
      <c r="XJ32" s="23"/>
      <c r="XK32" s="23"/>
      <c r="XL32" s="23"/>
      <c r="XM32" s="23"/>
      <c r="XN32" s="23"/>
      <c r="XO32" s="23"/>
      <c r="XP32" s="23"/>
      <c r="XQ32" s="23"/>
      <c r="XR32" s="23"/>
      <c r="XS32" s="23"/>
      <c r="XT32" s="23"/>
      <c r="XU32" s="23"/>
      <c r="XV32" s="23"/>
      <c r="XW32" s="23"/>
      <c r="XX32" s="23"/>
      <c r="XY32" s="23"/>
      <c r="XZ32" s="23"/>
      <c r="YA32" s="23"/>
      <c r="YB32" s="23"/>
      <c r="YC32" s="23"/>
      <c r="YD32" s="23"/>
      <c r="YE32" s="23"/>
      <c r="YF32" s="23"/>
      <c r="YG32" s="23"/>
      <c r="YH32" s="23"/>
      <c r="YI32" s="23"/>
      <c r="YJ32" s="23"/>
      <c r="YK32" s="23"/>
      <c r="YL32" s="23"/>
      <c r="YM32" s="23"/>
      <c r="YN32" s="23"/>
      <c r="YO32" s="23"/>
      <c r="YP32" s="23"/>
      <c r="YQ32" s="23"/>
      <c r="YR32" s="23"/>
      <c r="YS32" s="23"/>
      <c r="YT32" s="23"/>
      <c r="YU32" s="23"/>
      <c r="YV32" s="23"/>
      <c r="YW32" s="23"/>
      <c r="YX32" s="23"/>
      <c r="YY32" s="23"/>
      <c r="YZ32" s="23"/>
      <c r="ZA32" s="23"/>
      <c r="ZB32" s="23"/>
      <c r="ZC32" s="23"/>
      <c r="ZD32" s="23"/>
      <c r="ZE32" s="23"/>
      <c r="ZF32" s="23"/>
      <c r="ZG32" s="23"/>
      <c r="ZH32" s="23"/>
      <c r="ZI32" s="23"/>
      <c r="ZJ32" s="23"/>
      <c r="ZK32" s="23"/>
      <c r="ZL32" s="23"/>
      <c r="ZM32" s="23"/>
      <c r="ZN32" s="23"/>
      <c r="ZO32" s="23"/>
      <c r="ZP32" s="23"/>
      <c r="ZQ32" s="23"/>
      <c r="ZR32" s="23"/>
      <c r="ZS32" s="23"/>
      <c r="ZT32" s="23"/>
      <c r="ZU32" s="23"/>
      <c r="ZV32" s="23"/>
      <c r="ZW32" s="23"/>
      <c r="ZX32" s="23"/>
      <c r="ZY32" s="23"/>
      <c r="ZZ32" s="23"/>
      <c r="AAA32" s="23"/>
      <c r="AAB32" s="23"/>
      <c r="AAC32" s="23"/>
      <c r="AAD32" s="23"/>
      <c r="AAE32" s="23"/>
      <c r="AAF32" s="23"/>
      <c r="AAG32" s="23"/>
      <c r="AAH32" s="23"/>
      <c r="AAI32" s="23"/>
      <c r="AAJ32" s="23"/>
      <c r="AAK32" s="23"/>
      <c r="AAL32" s="23"/>
      <c r="AAM32" s="23"/>
      <c r="AAN32" s="23"/>
      <c r="AAO32" s="23"/>
      <c r="AAP32" s="23"/>
      <c r="AAQ32" s="23"/>
      <c r="AAR32" s="23"/>
      <c r="AAS32" s="23"/>
      <c r="AAT32" s="23"/>
      <c r="AAU32" s="23"/>
      <c r="AAV32" s="23"/>
      <c r="AAW32" s="23"/>
      <c r="AAX32" s="23"/>
      <c r="AAY32" s="23"/>
      <c r="AAZ32" s="23"/>
      <c r="ABA32" s="23"/>
      <c r="ABB32" s="23"/>
      <c r="ABC32" s="23"/>
      <c r="ABD32" s="23"/>
      <c r="ABE32" s="23"/>
      <c r="ABF32" s="23"/>
      <c r="ABG32" s="23"/>
      <c r="ABH32" s="23"/>
      <c r="ABI32" s="23"/>
      <c r="ABJ32" s="23"/>
      <c r="ABK32" s="23"/>
      <c r="ABL32" s="23"/>
      <c r="ABM32" s="23"/>
      <c r="ABN32" s="23"/>
      <c r="ABO32" s="23"/>
      <c r="ABP32" s="23"/>
      <c r="ABQ32" s="23"/>
      <c r="ABR32" s="23"/>
      <c r="ABS32" s="23"/>
      <c r="ABT32" s="23"/>
      <c r="ABU32" s="23"/>
      <c r="ABV32" s="23"/>
      <c r="ABW32" s="23"/>
      <c r="ABX32" s="23"/>
      <c r="ABY32" s="23"/>
      <c r="ABZ32" s="23"/>
      <c r="ACA32" s="23"/>
      <c r="ACB32" s="23"/>
      <c r="ACC32" s="23"/>
      <c r="ACD32" s="23"/>
      <c r="ACE32" s="23"/>
      <c r="ACF32" s="23"/>
      <c r="ACG32" s="23"/>
      <c r="ACH32" s="23"/>
      <c r="ACI32" s="23"/>
      <c r="ACJ32" s="23"/>
      <c r="ACK32" s="23"/>
      <c r="ACL32" s="23"/>
      <c r="ACM32" s="23"/>
      <c r="ACN32" s="23"/>
      <c r="ACO32" s="23"/>
      <c r="ACP32" s="23"/>
      <c r="ACQ32" s="23"/>
      <c r="ACR32" s="23"/>
      <c r="ACS32" s="23"/>
      <c r="ACT32" s="23"/>
      <c r="ACU32" s="23"/>
      <c r="ACV32" s="23"/>
      <c r="ACW32" s="23"/>
      <c r="ACX32" s="23"/>
      <c r="ACY32" s="23"/>
      <c r="ACZ32" s="23"/>
      <c r="ADA32" s="23"/>
      <c r="ADB32" s="23"/>
      <c r="ADC32" s="23"/>
      <c r="ADD32" s="23"/>
      <c r="ADE32" s="23"/>
      <c r="ADF32" s="23"/>
      <c r="ADG32" s="23"/>
      <c r="ADH32" s="23"/>
      <c r="ADI32" s="23"/>
      <c r="ADJ32" s="23"/>
      <c r="ADK32" s="23"/>
      <c r="ADL32" s="23"/>
      <c r="ADM32" s="23"/>
      <c r="ADN32" s="23"/>
      <c r="ADO32" s="23"/>
      <c r="ADP32" s="23"/>
      <c r="ADQ32" s="23"/>
      <c r="ADR32" s="23"/>
      <c r="ADS32" s="23"/>
      <c r="ADT32" s="23"/>
      <c r="ADU32" s="23"/>
      <c r="ADV32" s="23"/>
      <c r="ADW32" s="23"/>
      <c r="ADX32" s="23"/>
      <c r="ADY32" s="23"/>
      <c r="ADZ32" s="23"/>
      <c r="AEA32" s="23"/>
      <c r="AEB32" s="23"/>
      <c r="AEC32" s="23"/>
      <c r="AED32" s="23"/>
      <c r="AEE32" s="23"/>
      <c r="AEF32" s="23"/>
      <c r="AEG32" s="23"/>
      <c r="AEH32" s="23"/>
      <c r="AEI32" s="23"/>
      <c r="AEJ32" s="23"/>
      <c r="AEK32" s="23"/>
      <c r="AEL32" s="23"/>
      <c r="AEM32" s="23"/>
      <c r="AEN32" s="23"/>
      <c r="AEO32" s="23"/>
      <c r="AEP32" s="23"/>
      <c r="AEQ32" s="23"/>
      <c r="AER32" s="23"/>
      <c r="AES32" s="23"/>
      <c r="AET32" s="23"/>
      <c r="AEU32" s="23"/>
      <c r="AEV32" s="23"/>
      <c r="AEW32" s="23"/>
      <c r="AEX32" s="23"/>
      <c r="AEY32" s="23"/>
      <c r="AEZ32" s="23"/>
      <c r="AFA32" s="23"/>
      <c r="AFB32" s="23"/>
      <c r="AFC32" s="23"/>
      <c r="AFD32" s="23"/>
      <c r="AFE32" s="23"/>
      <c r="AFF32" s="23"/>
      <c r="AFG32" s="23"/>
      <c r="AFH32" s="23"/>
      <c r="AFI32" s="23"/>
      <c r="AFJ32" s="23"/>
      <c r="AFK32" s="23"/>
      <c r="AFL32" s="23"/>
      <c r="AFM32" s="23"/>
      <c r="AFN32" s="23"/>
      <c r="AFO32" s="23"/>
      <c r="AFP32" s="23"/>
      <c r="AFQ32" s="23"/>
      <c r="AFR32" s="23"/>
      <c r="AFS32" s="23"/>
      <c r="AFT32" s="23"/>
      <c r="AFU32" s="23"/>
      <c r="AFV32" s="23"/>
      <c r="AFW32" s="23"/>
      <c r="AFX32" s="23"/>
      <c r="AFY32" s="23"/>
      <c r="AFZ32" s="23"/>
      <c r="AGA32" s="23"/>
      <c r="AGB32" s="23"/>
      <c r="AGC32" s="23"/>
      <c r="AGD32" s="23"/>
      <c r="AGE32" s="23"/>
      <c r="AGF32" s="23"/>
      <c r="AGG32" s="23"/>
      <c r="AGH32" s="23"/>
      <c r="AGI32" s="23"/>
      <c r="AGJ32" s="23"/>
      <c r="AGK32" s="23"/>
      <c r="AGL32" s="23"/>
      <c r="AGM32" s="23"/>
      <c r="AGN32" s="23"/>
      <c r="AGO32" s="23"/>
      <c r="AGP32" s="23"/>
      <c r="AGQ32" s="23"/>
      <c r="AGR32" s="23"/>
      <c r="AGS32" s="23"/>
      <c r="AGT32" s="23"/>
      <c r="AGU32" s="23"/>
      <c r="AGV32" s="23"/>
      <c r="AGW32" s="23"/>
      <c r="AGX32" s="23"/>
      <c r="AGY32" s="23"/>
      <c r="AGZ32" s="23"/>
      <c r="AHA32" s="23"/>
      <c r="AHB32" s="23"/>
      <c r="AHC32" s="23"/>
      <c r="AHD32" s="23"/>
      <c r="AHE32" s="23"/>
      <c r="AHF32" s="23"/>
      <c r="AHG32" s="23"/>
      <c r="AHH32" s="23"/>
      <c r="AHI32" s="23"/>
      <c r="AHJ32" s="23"/>
      <c r="AHK32" s="23"/>
      <c r="AHL32" s="23"/>
      <c r="AHM32" s="23"/>
      <c r="AHN32" s="23"/>
      <c r="AHO32" s="23"/>
      <c r="AHP32" s="23"/>
      <c r="AHQ32" s="23"/>
      <c r="AHR32" s="23"/>
      <c r="AHS32" s="23"/>
      <c r="AHT32" s="23"/>
      <c r="AHU32" s="23"/>
      <c r="AHV32" s="23"/>
      <c r="AHW32" s="23"/>
      <c r="AHX32" s="23"/>
      <c r="AHY32" s="23"/>
      <c r="AHZ32" s="23"/>
      <c r="AIA32" s="23"/>
      <c r="AIB32" s="23"/>
      <c r="AIC32" s="23"/>
      <c r="AID32" s="23"/>
      <c r="AIE32" s="23"/>
      <c r="AIF32" s="23"/>
      <c r="AIG32" s="23"/>
      <c r="AIH32" s="23"/>
      <c r="AII32" s="23"/>
      <c r="AIJ32" s="23"/>
      <c r="AIK32" s="23"/>
      <c r="AIL32" s="23"/>
      <c r="AIM32" s="23"/>
      <c r="AIN32" s="23"/>
      <c r="AIO32" s="23"/>
      <c r="AIP32" s="23"/>
      <c r="AIQ32" s="23"/>
      <c r="AIR32" s="23"/>
      <c r="AIS32" s="23"/>
      <c r="AIT32" s="23"/>
      <c r="AIU32" s="23"/>
      <c r="AIV32" s="23"/>
      <c r="AIW32" s="23"/>
      <c r="AIX32" s="23"/>
      <c r="AIY32" s="23"/>
      <c r="AIZ32" s="23"/>
      <c r="AJA32" s="23"/>
      <c r="AJB32" s="23"/>
      <c r="AJC32" s="23"/>
      <c r="AJD32" s="23"/>
      <c r="AJE32" s="23"/>
      <c r="AJF32" s="23"/>
      <c r="AJG32" s="23"/>
      <c r="AJH32" s="23"/>
      <c r="AJI32" s="23"/>
      <c r="AJJ32" s="23"/>
      <c r="AJK32" s="23"/>
      <c r="AJL32" s="23"/>
      <c r="AJM32" s="23"/>
      <c r="AJN32" s="23"/>
      <c r="AJO32" s="23"/>
      <c r="AJP32" s="23"/>
      <c r="AJQ32" s="23"/>
      <c r="AJR32" s="23"/>
      <c r="AJS32" s="23"/>
      <c r="AJT32" s="23"/>
      <c r="AJU32" s="23"/>
      <c r="AJV32" s="23"/>
      <c r="AJW32" s="23"/>
      <c r="AJX32" s="23"/>
      <c r="AJY32" s="23"/>
      <c r="AJZ32" s="23"/>
      <c r="AKA32" s="23"/>
      <c r="AKB32" s="23"/>
      <c r="AKC32" s="23"/>
      <c r="AKD32" s="23"/>
      <c r="AKE32" s="23"/>
      <c r="AKF32" s="23"/>
      <c r="AKG32" s="23"/>
      <c r="AKH32" s="23"/>
      <c r="AKI32" s="23"/>
      <c r="AKJ32" s="23"/>
      <c r="AKK32" s="23"/>
      <c r="AKL32" s="23"/>
      <c r="AKM32" s="23"/>
      <c r="AKN32" s="23"/>
      <c r="AKO32" s="23"/>
      <c r="AKP32" s="23"/>
      <c r="AKQ32" s="23"/>
      <c r="AKR32" s="23"/>
      <c r="AKS32" s="23"/>
      <c r="AKT32" s="23"/>
      <c r="AKU32" s="23"/>
      <c r="AKV32" s="23"/>
      <c r="AKW32" s="23"/>
      <c r="AKX32" s="23"/>
      <c r="AKY32" s="23"/>
      <c r="AKZ32" s="23"/>
      <c r="ALA32" s="23"/>
      <c r="ALB32" s="23"/>
      <c r="ALC32" s="23"/>
      <c r="ALD32" s="23"/>
      <c r="ALE32" s="23"/>
      <c r="ALF32" s="23"/>
      <c r="ALG32" s="23"/>
      <c r="ALH32" s="23"/>
      <c r="ALI32" s="23"/>
      <c r="ALJ32" s="23"/>
      <c r="ALK32" s="23"/>
      <c r="ALL32" s="23"/>
      <c r="ALM32" s="23"/>
      <c r="ALN32" s="23"/>
      <c r="ALO32" s="23"/>
      <c r="ALP32" s="23"/>
      <c r="ALQ32" s="23"/>
      <c r="ALR32" s="23"/>
      <c r="ALS32" s="23"/>
      <c r="ALT32" s="23"/>
      <c r="ALU32" s="23"/>
      <c r="ALV32" s="23"/>
      <c r="ALW32" s="23"/>
      <c r="ALX32" s="23"/>
      <c r="ALY32" s="23"/>
      <c r="ALZ32" s="23"/>
      <c r="AMA32" s="23"/>
      <c r="AMB32" s="23"/>
      <c r="AMC32" s="23"/>
      <c r="AMD32" s="23"/>
      <c r="AME32" s="23"/>
      <c r="AMF32" s="23"/>
      <c r="AMG32" s="23"/>
      <c r="AMH32" s="23"/>
      <c r="AMI32" s="23"/>
      <c r="AMJ32" s="23"/>
    </row>
    <row r="33" spans="1:1024" s="29" customFormat="1" x14ac:dyDescent="0.2">
      <c r="A33" s="27" t="s">
        <v>101</v>
      </c>
      <c r="B33" s="24"/>
      <c r="C33" s="28"/>
      <c r="D33" s="27"/>
      <c r="E33" s="27" t="s">
        <v>100</v>
      </c>
      <c r="F33" s="29">
        <v>1</v>
      </c>
      <c r="G33" s="23"/>
      <c r="H33" s="30"/>
      <c r="J33" s="30"/>
      <c r="L33" s="29" t="str">
        <f t="shared" si="5"/>
        <v>Bt1 = CR2032 battery</v>
      </c>
      <c r="M33" s="29" t="str">
        <f t="shared" si="4"/>
        <v>Bt1 = CR2032 battery</v>
      </c>
      <c r="N33" s="26"/>
      <c r="O33" s="26"/>
    </row>
    <row r="34" spans="1:1024" s="29" customFormat="1" x14ac:dyDescent="0.2">
      <c r="A34" s="27" t="s">
        <v>98</v>
      </c>
      <c r="B34" s="24" t="s">
        <v>99</v>
      </c>
      <c r="C34" s="37">
        <v>1066</v>
      </c>
      <c r="D34" s="27"/>
      <c r="E34" s="27" t="s">
        <v>100</v>
      </c>
      <c r="F34" s="29">
        <v>1</v>
      </c>
      <c r="G34" s="28">
        <v>1339839</v>
      </c>
      <c r="H34" s="30"/>
      <c r="J34" s="30"/>
      <c r="L34" s="29" t="str">
        <f t="shared" si="5"/>
        <v>Bt1 = Battery holder CR2032, Keystone 1066</v>
      </c>
      <c r="M34" s="29" t="str">
        <f t="shared" si="4"/>
        <v>Bt1 = Battery holder CR2032, Keystone 1066</v>
      </c>
      <c r="N34" s="26"/>
      <c r="O34" s="26"/>
    </row>
    <row r="35" spans="1:1024" s="29" customFormat="1" x14ac:dyDescent="0.2">
      <c r="A35" s="27" t="s">
        <v>128</v>
      </c>
      <c r="B35" s="24" t="s">
        <v>131</v>
      </c>
      <c r="C35" s="28" t="s">
        <v>132</v>
      </c>
      <c r="D35" s="27"/>
      <c r="E35" s="27" t="s">
        <v>129</v>
      </c>
      <c r="F35" s="29">
        <v>1</v>
      </c>
      <c r="G35">
        <v>959704</v>
      </c>
      <c r="H35" s="30"/>
      <c r="J35" s="30"/>
      <c r="L35" s="29" t="str">
        <f t="shared" si="5"/>
        <v>S1 = Tactile Switch SKHHLVA010</v>
      </c>
      <c r="M35" s="29" t="str">
        <f t="shared" si="4"/>
        <v>S1 = Tactile Switch SKHHLVA010</v>
      </c>
      <c r="N35" s="26"/>
      <c r="O35" s="26"/>
    </row>
    <row r="36" spans="1:1024" s="23" customFormat="1" ht="15" x14ac:dyDescent="0.2">
      <c r="A36" s="24" t="s">
        <v>133</v>
      </c>
      <c r="B36" s="24" t="s">
        <v>15</v>
      </c>
      <c r="C36" s="24" t="s">
        <v>134</v>
      </c>
      <c r="D36" s="24"/>
      <c r="E36" s="24" t="s">
        <v>127</v>
      </c>
      <c r="F36" s="23">
        <v>1</v>
      </c>
      <c r="G36" s="23">
        <v>9471880</v>
      </c>
      <c r="K36" s="32"/>
      <c r="L36" s="23" t="str">
        <f t="shared" si="5"/>
        <v>S2 = Switch, tactile, 12 V, 50 mA Multicomp TM-series</v>
      </c>
      <c r="M36" s="23" t="str">
        <f t="shared" si="4"/>
        <v>S2 = Switch, tactile, 12 V, 50 mA Multicomp TM-series</v>
      </c>
    </row>
    <row r="37" spans="1:1024" s="29" customFormat="1" x14ac:dyDescent="0.2">
      <c r="A37" s="27" t="s">
        <v>46</v>
      </c>
      <c r="B37" s="24" t="s">
        <v>30</v>
      </c>
      <c r="C37" s="28" t="s">
        <v>44</v>
      </c>
      <c r="D37" s="27" t="s">
        <v>45</v>
      </c>
      <c r="E37" s="27" t="s">
        <v>29</v>
      </c>
      <c r="F37" s="29">
        <v>1</v>
      </c>
      <c r="G37" s="28">
        <v>9729038</v>
      </c>
      <c r="H37" s="30"/>
      <c r="I37" s="30"/>
      <c r="L37" s="29" t="str">
        <f t="shared" si="5"/>
        <v>K1 = header male 6 pin, 0.1" pitch vertical</v>
      </c>
      <c r="M37" s="29" t="str">
        <f t="shared" si="4"/>
        <v>K1 = header male 6 pin, 0.1" pitch vertical</v>
      </c>
      <c r="N37" s="26"/>
      <c r="O37" s="26"/>
    </row>
    <row r="38" spans="1:1024" s="29" customFormat="1" x14ac:dyDescent="0.2">
      <c r="A38" s="27" t="s">
        <v>141</v>
      </c>
      <c r="B38" s="24" t="s">
        <v>136</v>
      </c>
      <c r="C38" s="28" t="s">
        <v>146</v>
      </c>
      <c r="D38" s="27" t="s">
        <v>143</v>
      </c>
      <c r="E38" s="27" t="s">
        <v>43</v>
      </c>
      <c r="F38" s="29">
        <v>2</v>
      </c>
      <c r="G38" s="28">
        <v>2490941</v>
      </c>
      <c r="H38" s="30"/>
      <c r="I38" s="30" t="s">
        <v>139</v>
      </c>
      <c r="L38" s="29" t="str">
        <f t="shared" si="5"/>
        <v>K2 = Terminal block 5.08 mm, 5-way, 630 V</v>
      </c>
      <c r="M38" s="29" t="str">
        <f t="shared" si="4"/>
        <v>K2 = Terminal block 5.08 mm, 5-way, 630 V</v>
      </c>
      <c r="N38" s="26"/>
      <c r="O38" s="26"/>
    </row>
    <row r="39" spans="1:1024" s="1" customFormat="1" ht="15" x14ac:dyDescent="0.2">
      <c r="A39" s="24" t="s">
        <v>135</v>
      </c>
      <c r="B39" s="11" t="s">
        <v>136</v>
      </c>
      <c r="C39" s="11" t="s">
        <v>137</v>
      </c>
      <c r="D39" s="11" t="s">
        <v>138</v>
      </c>
      <c r="E39" s="38" t="s">
        <v>140</v>
      </c>
      <c r="F39" s="29">
        <v>2</v>
      </c>
      <c r="G39" s="1">
        <v>3041440</v>
      </c>
      <c r="I39" s="23" t="s">
        <v>139</v>
      </c>
      <c r="K39" s="25"/>
      <c r="L39" s="1" t="str">
        <f t="shared" si="5"/>
        <v>K3,K4 = Terminal block 5.08 mm, 2-way, 630 V</v>
      </c>
      <c r="M39" s="1" t="str">
        <f t="shared" si="4"/>
        <v>K3,K4 = Terminal block 5.08 mm, 2-way, 630 V</v>
      </c>
    </row>
    <row r="40" spans="1:1024" s="29" customFormat="1" x14ac:dyDescent="0.2">
      <c r="A40" s="27" t="s">
        <v>144</v>
      </c>
      <c r="B40" s="24" t="s">
        <v>136</v>
      </c>
      <c r="C40" s="28" t="s">
        <v>145</v>
      </c>
      <c r="D40" s="27" t="s">
        <v>147</v>
      </c>
      <c r="E40" s="27" t="s">
        <v>142</v>
      </c>
      <c r="F40" s="29">
        <v>1</v>
      </c>
      <c r="G40" s="28">
        <v>3041475</v>
      </c>
      <c r="H40" s="30"/>
      <c r="I40" s="30" t="s">
        <v>139</v>
      </c>
      <c r="L40" s="29" t="str">
        <f t="shared" si="5"/>
        <v>K5 = Terminal block 5.08 mm, 4-way, 630 V</v>
      </c>
      <c r="M40" s="29" t="str">
        <f t="shared" si="4"/>
        <v>K5 = Terminal block 5.08 mm, 4-way, 630 V</v>
      </c>
      <c r="N40" s="26"/>
      <c r="O40" s="26"/>
    </row>
    <row r="41" spans="1:1024" s="29" customFormat="1" x14ac:dyDescent="0.2">
      <c r="A41" s="27" t="s">
        <v>92</v>
      </c>
      <c r="B41" s="24" t="s">
        <v>30</v>
      </c>
      <c r="C41" s="28" t="s">
        <v>44</v>
      </c>
      <c r="D41" s="27" t="s">
        <v>45</v>
      </c>
      <c r="E41" s="27" t="s">
        <v>130</v>
      </c>
      <c r="F41" s="29">
        <v>1</v>
      </c>
      <c r="G41" s="28">
        <v>9729038</v>
      </c>
      <c r="H41" s="30"/>
      <c r="I41" s="30"/>
      <c r="L41" s="29" t="str">
        <f t="shared" si="5"/>
        <v>K6 = header male 4 pin, 0.1" pitch vertical</v>
      </c>
      <c r="M41" s="29" t="str">
        <f t="shared" si="4"/>
        <v>K6 = header male 4 pin, 0.1" pitch vertical</v>
      </c>
      <c r="N41" s="26"/>
      <c r="O41" s="26"/>
    </row>
    <row r="42" spans="1:1024" s="15" customFormat="1" ht="15" x14ac:dyDescent="0.2">
      <c r="A42" s="14" t="s">
        <v>21</v>
      </c>
      <c r="B42" s="14"/>
      <c r="C42" s="14"/>
      <c r="D42" s="14"/>
      <c r="E42" s="14"/>
      <c r="H42" s="16"/>
      <c r="I42" s="16"/>
      <c r="L42" s="10" t="str">
        <f t="shared" ref="L42:L44" si="6">CONCATENATE(E42,IF(ISBLANK(E42),""," = "),A42)</f>
        <v>Misc.</v>
      </c>
      <c r="M42" s="15" t="str">
        <f t="shared" si="4"/>
        <v>Misc.</v>
      </c>
      <c r="N42" s="17"/>
      <c r="O42" s="4"/>
    </row>
    <row r="43" spans="1:1024" s="19" customFormat="1" x14ac:dyDescent="0.2">
      <c r="A43" s="18" t="s">
        <v>157</v>
      </c>
      <c r="B43" s="18"/>
      <c r="D43" s="18"/>
      <c r="E43" s="18"/>
      <c r="F43" s="19">
        <v>1</v>
      </c>
      <c r="H43" s="1"/>
      <c r="I43" s="1"/>
      <c r="L43" s="18" t="str">
        <f t="shared" si="6"/>
        <v>PCB 180307-1 V3.1</v>
      </c>
      <c r="M43" s="19" t="str">
        <f t="shared" si="4"/>
        <v>PCB 180307-1 V3.1</v>
      </c>
      <c r="N43" s="4"/>
      <c r="O43" s="4"/>
    </row>
    <row r="44" spans="1:1024" s="28" customFormat="1" x14ac:dyDescent="0.2">
      <c r="A44" s="24" t="s">
        <v>97</v>
      </c>
      <c r="B44" s="24" t="s">
        <v>15</v>
      </c>
      <c r="C44" s="28" t="s">
        <v>94</v>
      </c>
      <c r="D44" s="24" t="s">
        <v>95</v>
      </c>
      <c r="E44" s="24" t="s">
        <v>169</v>
      </c>
      <c r="F44" s="36">
        <v>4</v>
      </c>
      <c r="G44" s="28">
        <v>9339124</v>
      </c>
      <c r="H44" s="34"/>
      <c r="I44" s="23" t="s">
        <v>96</v>
      </c>
      <c r="J44" s="34"/>
      <c r="L44" s="23" t="str">
        <f t="shared" si="6"/>
        <v>R28,R29,R30,R31 = 1.2 kΩ, carbon film, 5%, 0.25W, 250V (NOT on PCB!)</v>
      </c>
      <c r="M44" s="28" t="str">
        <f t="shared" si="4"/>
        <v>R28,R29,R30,R31 = 1.2 kΩ, carbon film, 5%, 0.25W, 250V (NOT on PCB!)</v>
      </c>
      <c r="N44" s="26"/>
      <c r="O44" s="26"/>
      <c r="AMJ44" s="23"/>
    </row>
    <row r="45" spans="1:1024" s="23" customFormat="1" ht="15" x14ac:dyDescent="0.2">
      <c r="A45" s="24" t="s">
        <v>72</v>
      </c>
      <c r="B45" s="24" t="s">
        <v>68</v>
      </c>
      <c r="C45" s="28" t="s">
        <v>69</v>
      </c>
      <c r="D45" s="24" t="s">
        <v>70</v>
      </c>
      <c r="E45" s="24" t="s">
        <v>162</v>
      </c>
      <c r="F45" s="23">
        <v>7</v>
      </c>
      <c r="G45" s="23">
        <v>1467514</v>
      </c>
      <c r="I45" s="23" t="s">
        <v>71</v>
      </c>
      <c r="K45" s="32"/>
      <c r="L45" s="23" t="str">
        <f t="shared" ref="L45:L47" si="7">CONCATENATE(E45,IF(ISBLANK(E45),""," = "),A45)</f>
        <v>D6,D7,D8,D9,D10,D11,D12 = 1N4007, 1000 V, 1 A (NOT on PCB!)</v>
      </c>
      <c r="M45" s="23" t="str">
        <f t="shared" si="4"/>
        <v>D6,D7,D8,D9,D10,D11,D12 = 1N4007, 1000 V, 1 A (NOT on PCB!)</v>
      </c>
    </row>
    <row r="46" spans="1:1024" s="28" customFormat="1" ht="15" x14ac:dyDescent="0.2">
      <c r="A46" s="27" t="s">
        <v>167</v>
      </c>
      <c r="B46" s="23" t="s">
        <v>15</v>
      </c>
      <c r="C46" s="23" t="s">
        <v>168</v>
      </c>
      <c r="D46" s="23"/>
      <c r="E46" s="23" t="s">
        <v>153</v>
      </c>
      <c r="F46" s="23">
        <v>1</v>
      </c>
      <c r="G46" s="29">
        <v>9530304</v>
      </c>
      <c r="H46" s="29"/>
      <c r="I46" s="29"/>
      <c r="J46" s="23"/>
      <c r="K46" s="23"/>
      <c r="L46" s="31" t="str">
        <f t="shared" si="7"/>
        <v>Tr1 = Toroidal transformer 2 x 12V, 30VA Multicomp MCTA030/12</v>
      </c>
      <c r="M46" s="23" t="str">
        <f t="shared" si="4"/>
        <v>Tr1 = Toroidal transformer 2 x 12V, 30VA Multicomp MCTA030/12</v>
      </c>
      <c r="N46" s="26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  <c r="TH46" s="23"/>
      <c r="TI46" s="23"/>
      <c r="TJ46" s="23"/>
      <c r="TK46" s="23"/>
      <c r="TL46" s="23"/>
      <c r="TM46" s="23"/>
      <c r="TN46" s="23"/>
      <c r="TO46" s="23"/>
      <c r="TP46" s="23"/>
      <c r="TQ46" s="23"/>
      <c r="TR46" s="23"/>
      <c r="TS46" s="23"/>
      <c r="TT46" s="23"/>
      <c r="TU46" s="23"/>
      <c r="TV46" s="23"/>
      <c r="TW46" s="23"/>
      <c r="TX46" s="23"/>
      <c r="TY46" s="23"/>
      <c r="TZ46" s="23"/>
      <c r="UA46" s="23"/>
      <c r="UB46" s="23"/>
      <c r="UC46" s="23"/>
      <c r="UD46" s="23"/>
      <c r="UE46" s="23"/>
      <c r="UF46" s="23"/>
      <c r="UG46" s="23"/>
      <c r="UH46" s="23"/>
      <c r="UI46" s="23"/>
      <c r="UJ46" s="23"/>
      <c r="UK46" s="23"/>
      <c r="UL46" s="23"/>
      <c r="UM46" s="23"/>
      <c r="UN46" s="23"/>
      <c r="UO46" s="23"/>
      <c r="UP46" s="23"/>
      <c r="UQ46" s="23"/>
      <c r="UR46" s="23"/>
      <c r="US46" s="23"/>
      <c r="UT46" s="23"/>
      <c r="UU46" s="23"/>
      <c r="UV46" s="23"/>
      <c r="UW46" s="23"/>
      <c r="UX46" s="23"/>
      <c r="UY46" s="23"/>
      <c r="UZ46" s="23"/>
      <c r="VA46" s="23"/>
      <c r="VB46" s="23"/>
      <c r="VC46" s="23"/>
      <c r="VD46" s="23"/>
      <c r="VE46" s="23"/>
      <c r="VF46" s="23"/>
      <c r="VG46" s="23"/>
      <c r="VH46" s="23"/>
      <c r="VI46" s="23"/>
      <c r="VJ46" s="23"/>
      <c r="VK46" s="23"/>
      <c r="VL46" s="23"/>
      <c r="VM46" s="23"/>
      <c r="VN46" s="23"/>
      <c r="VO46" s="23"/>
      <c r="VP46" s="23"/>
      <c r="VQ46" s="23"/>
      <c r="VR46" s="23"/>
      <c r="VS46" s="23"/>
      <c r="VT46" s="23"/>
      <c r="VU46" s="23"/>
      <c r="VV46" s="23"/>
      <c r="VW46" s="23"/>
      <c r="VX46" s="23"/>
      <c r="VY46" s="23"/>
      <c r="VZ46" s="23"/>
      <c r="WA46" s="23"/>
      <c r="WB46" s="23"/>
      <c r="WC46" s="23"/>
      <c r="WD46" s="23"/>
      <c r="WE46" s="23"/>
      <c r="WF46" s="23"/>
      <c r="WG46" s="23"/>
      <c r="WH46" s="23"/>
      <c r="WI46" s="23"/>
      <c r="WJ46" s="23"/>
      <c r="WK46" s="23"/>
      <c r="WL46" s="23"/>
      <c r="WM46" s="23"/>
      <c r="WN46" s="23"/>
      <c r="WO46" s="23"/>
      <c r="WP46" s="23"/>
      <c r="WQ46" s="23"/>
      <c r="WR46" s="23"/>
      <c r="WS46" s="23"/>
      <c r="WT46" s="23"/>
      <c r="WU46" s="23"/>
      <c r="WV46" s="23"/>
      <c r="WW46" s="23"/>
      <c r="WX46" s="23"/>
      <c r="WY46" s="23"/>
      <c r="WZ46" s="23"/>
      <c r="XA46" s="23"/>
      <c r="XB46" s="23"/>
      <c r="XC46" s="23"/>
      <c r="XD46" s="23"/>
      <c r="XE46" s="23"/>
      <c r="XF46" s="23"/>
      <c r="XG46" s="23"/>
      <c r="XH46" s="23"/>
      <c r="XI46" s="23"/>
      <c r="XJ46" s="23"/>
      <c r="XK46" s="23"/>
      <c r="XL46" s="23"/>
      <c r="XM46" s="23"/>
      <c r="XN46" s="23"/>
      <c r="XO46" s="23"/>
      <c r="XP46" s="23"/>
      <c r="XQ46" s="23"/>
      <c r="XR46" s="23"/>
      <c r="XS46" s="23"/>
      <c r="XT46" s="23"/>
      <c r="XU46" s="23"/>
      <c r="XV46" s="23"/>
      <c r="XW46" s="23"/>
      <c r="XX46" s="23"/>
      <c r="XY46" s="23"/>
      <c r="XZ46" s="23"/>
      <c r="YA46" s="23"/>
      <c r="YB46" s="23"/>
      <c r="YC46" s="23"/>
      <c r="YD46" s="23"/>
      <c r="YE46" s="23"/>
      <c r="YF46" s="23"/>
      <c r="YG46" s="23"/>
      <c r="YH46" s="23"/>
      <c r="YI46" s="23"/>
      <c r="YJ46" s="23"/>
      <c r="YK46" s="23"/>
      <c r="YL46" s="23"/>
      <c r="YM46" s="23"/>
      <c r="YN46" s="23"/>
      <c r="YO46" s="23"/>
      <c r="YP46" s="23"/>
      <c r="YQ46" s="23"/>
      <c r="YR46" s="23"/>
      <c r="YS46" s="23"/>
      <c r="YT46" s="23"/>
      <c r="YU46" s="23"/>
      <c r="YV46" s="23"/>
      <c r="YW46" s="23"/>
      <c r="YX46" s="23"/>
      <c r="YY46" s="23"/>
      <c r="YZ46" s="23"/>
      <c r="ZA46" s="23"/>
      <c r="ZB46" s="23"/>
      <c r="ZC46" s="23"/>
      <c r="ZD46" s="23"/>
      <c r="ZE46" s="23"/>
      <c r="ZF46" s="23"/>
      <c r="ZG46" s="23"/>
      <c r="ZH46" s="23"/>
      <c r="ZI46" s="23"/>
      <c r="ZJ46" s="23"/>
      <c r="ZK46" s="23"/>
      <c r="ZL46" s="23"/>
      <c r="ZM46" s="23"/>
      <c r="ZN46" s="23"/>
      <c r="ZO46" s="23"/>
      <c r="ZP46" s="23"/>
      <c r="ZQ46" s="23"/>
      <c r="ZR46" s="23"/>
      <c r="ZS46" s="23"/>
      <c r="ZT46" s="23"/>
      <c r="ZU46" s="23"/>
      <c r="ZV46" s="23"/>
      <c r="ZW46" s="23"/>
      <c r="ZX46" s="23"/>
      <c r="ZY46" s="23"/>
      <c r="ZZ46" s="23"/>
      <c r="AAA46" s="23"/>
      <c r="AAB46" s="23"/>
      <c r="AAC46" s="23"/>
      <c r="AAD46" s="23"/>
      <c r="AAE46" s="23"/>
      <c r="AAF46" s="23"/>
      <c r="AAG46" s="23"/>
      <c r="AAH46" s="23"/>
      <c r="AAI46" s="23"/>
      <c r="AAJ46" s="23"/>
      <c r="AAK46" s="23"/>
      <c r="AAL46" s="23"/>
      <c r="AAM46" s="23"/>
      <c r="AAN46" s="23"/>
      <c r="AAO46" s="23"/>
      <c r="AAP46" s="23"/>
      <c r="AAQ46" s="23"/>
      <c r="AAR46" s="23"/>
      <c r="AAS46" s="23"/>
      <c r="AAT46" s="23"/>
      <c r="AAU46" s="23"/>
      <c r="AAV46" s="23"/>
      <c r="AAW46" s="23"/>
      <c r="AAX46" s="23"/>
      <c r="AAY46" s="23"/>
      <c r="AAZ46" s="23"/>
      <c r="ABA46" s="23"/>
      <c r="ABB46" s="23"/>
      <c r="ABC46" s="23"/>
      <c r="ABD46" s="23"/>
      <c r="ABE46" s="23"/>
      <c r="ABF46" s="23"/>
      <c r="ABG46" s="23"/>
      <c r="ABH46" s="23"/>
      <c r="ABI46" s="23"/>
      <c r="ABJ46" s="23"/>
      <c r="ABK46" s="23"/>
      <c r="ABL46" s="23"/>
      <c r="ABM46" s="23"/>
      <c r="ABN46" s="23"/>
      <c r="ABO46" s="23"/>
      <c r="ABP46" s="23"/>
      <c r="ABQ46" s="23"/>
      <c r="ABR46" s="23"/>
      <c r="ABS46" s="23"/>
      <c r="ABT46" s="23"/>
      <c r="ABU46" s="23"/>
      <c r="ABV46" s="23"/>
      <c r="ABW46" s="23"/>
      <c r="ABX46" s="23"/>
      <c r="ABY46" s="23"/>
      <c r="ABZ46" s="23"/>
      <c r="ACA46" s="23"/>
      <c r="ACB46" s="23"/>
      <c r="ACC46" s="23"/>
      <c r="ACD46" s="23"/>
      <c r="ACE46" s="23"/>
      <c r="ACF46" s="23"/>
      <c r="ACG46" s="23"/>
      <c r="ACH46" s="23"/>
      <c r="ACI46" s="23"/>
      <c r="ACJ46" s="23"/>
      <c r="ACK46" s="23"/>
      <c r="ACL46" s="23"/>
      <c r="ACM46" s="23"/>
      <c r="ACN46" s="23"/>
      <c r="ACO46" s="23"/>
      <c r="ACP46" s="23"/>
      <c r="ACQ46" s="23"/>
      <c r="ACR46" s="23"/>
      <c r="ACS46" s="23"/>
      <c r="ACT46" s="23"/>
      <c r="ACU46" s="23"/>
      <c r="ACV46" s="23"/>
      <c r="ACW46" s="23"/>
      <c r="ACX46" s="23"/>
      <c r="ACY46" s="23"/>
      <c r="ACZ46" s="23"/>
      <c r="ADA46" s="23"/>
      <c r="ADB46" s="23"/>
      <c r="ADC46" s="23"/>
      <c r="ADD46" s="23"/>
      <c r="ADE46" s="23"/>
      <c r="ADF46" s="23"/>
      <c r="ADG46" s="23"/>
      <c r="ADH46" s="23"/>
      <c r="ADI46" s="23"/>
      <c r="ADJ46" s="23"/>
      <c r="ADK46" s="23"/>
      <c r="ADL46" s="23"/>
      <c r="ADM46" s="23"/>
      <c r="ADN46" s="23"/>
      <c r="ADO46" s="23"/>
      <c r="ADP46" s="23"/>
      <c r="ADQ46" s="23"/>
      <c r="ADR46" s="23"/>
      <c r="ADS46" s="23"/>
      <c r="ADT46" s="23"/>
      <c r="ADU46" s="23"/>
      <c r="ADV46" s="23"/>
      <c r="ADW46" s="23"/>
      <c r="ADX46" s="23"/>
      <c r="ADY46" s="23"/>
      <c r="ADZ46" s="23"/>
      <c r="AEA46" s="23"/>
      <c r="AEB46" s="23"/>
      <c r="AEC46" s="23"/>
      <c r="AED46" s="23"/>
      <c r="AEE46" s="23"/>
      <c r="AEF46" s="23"/>
      <c r="AEG46" s="23"/>
      <c r="AEH46" s="23"/>
      <c r="AEI46" s="23"/>
      <c r="AEJ46" s="23"/>
      <c r="AEK46" s="23"/>
      <c r="AEL46" s="23"/>
      <c r="AEM46" s="23"/>
      <c r="AEN46" s="23"/>
      <c r="AEO46" s="23"/>
      <c r="AEP46" s="23"/>
      <c r="AEQ46" s="23"/>
      <c r="AER46" s="23"/>
      <c r="AES46" s="23"/>
      <c r="AET46" s="23"/>
      <c r="AEU46" s="23"/>
      <c r="AEV46" s="23"/>
      <c r="AEW46" s="23"/>
      <c r="AEX46" s="23"/>
      <c r="AEY46" s="23"/>
      <c r="AEZ46" s="23"/>
      <c r="AFA46" s="23"/>
      <c r="AFB46" s="23"/>
      <c r="AFC46" s="23"/>
      <c r="AFD46" s="23"/>
      <c r="AFE46" s="23"/>
      <c r="AFF46" s="23"/>
      <c r="AFG46" s="23"/>
      <c r="AFH46" s="23"/>
      <c r="AFI46" s="23"/>
      <c r="AFJ46" s="23"/>
      <c r="AFK46" s="23"/>
      <c r="AFL46" s="23"/>
      <c r="AFM46" s="23"/>
      <c r="AFN46" s="23"/>
      <c r="AFO46" s="23"/>
      <c r="AFP46" s="23"/>
      <c r="AFQ46" s="23"/>
      <c r="AFR46" s="23"/>
      <c r="AFS46" s="23"/>
      <c r="AFT46" s="23"/>
      <c r="AFU46" s="23"/>
      <c r="AFV46" s="23"/>
      <c r="AFW46" s="23"/>
      <c r="AFX46" s="23"/>
      <c r="AFY46" s="23"/>
      <c r="AFZ46" s="23"/>
      <c r="AGA46" s="23"/>
      <c r="AGB46" s="23"/>
      <c r="AGC46" s="23"/>
      <c r="AGD46" s="23"/>
      <c r="AGE46" s="23"/>
      <c r="AGF46" s="23"/>
      <c r="AGG46" s="23"/>
      <c r="AGH46" s="23"/>
      <c r="AGI46" s="23"/>
      <c r="AGJ46" s="23"/>
      <c r="AGK46" s="23"/>
      <c r="AGL46" s="23"/>
      <c r="AGM46" s="23"/>
      <c r="AGN46" s="23"/>
      <c r="AGO46" s="23"/>
      <c r="AGP46" s="23"/>
      <c r="AGQ46" s="23"/>
      <c r="AGR46" s="23"/>
      <c r="AGS46" s="23"/>
      <c r="AGT46" s="23"/>
      <c r="AGU46" s="23"/>
      <c r="AGV46" s="23"/>
      <c r="AGW46" s="23"/>
      <c r="AGX46" s="23"/>
      <c r="AGY46" s="23"/>
      <c r="AGZ46" s="23"/>
      <c r="AHA46" s="23"/>
      <c r="AHB46" s="23"/>
      <c r="AHC46" s="23"/>
      <c r="AHD46" s="23"/>
      <c r="AHE46" s="23"/>
      <c r="AHF46" s="23"/>
      <c r="AHG46" s="23"/>
      <c r="AHH46" s="23"/>
      <c r="AHI46" s="23"/>
      <c r="AHJ46" s="23"/>
      <c r="AHK46" s="23"/>
      <c r="AHL46" s="23"/>
      <c r="AHM46" s="23"/>
      <c r="AHN46" s="23"/>
      <c r="AHO46" s="23"/>
      <c r="AHP46" s="23"/>
      <c r="AHQ46" s="23"/>
      <c r="AHR46" s="23"/>
      <c r="AHS46" s="23"/>
      <c r="AHT46" s="23"/>
      <c r="AHU46" s="23"/>
      <c r="AHV46" s="23"/>
      <c r="AHW46" s="23"/>
      <c r="AHX46" s="23"/>
      <c r="AHY46" s="23"/>
      <c r="AHZ46" s="23"/>
      <c r="AIA46" s="23"/>
      <c r="AIB46" s="23"/>
      <c r="AIC46" s="23"/>
      <c r="AID46" s="23"/>
      <c r="AIE46" s="23"/>
      <c r="AIF46" s="23"/>
      <c r="AIG46" s="23"/>
      <c r="AIH46" s="23"/>
      <c r="AII46" s="23"/>
      <c r="AIJ46" s="23"/>
      <c r="AIK46" s="23"/>
      <c r="AIL46" s="23"/>
      <c r="AIM46" s="23"/>
      <c r="AIN46" s="23"/>
      <c r="AIO46" s="23"/>
      <c r="AIP46" s="23"/>
      <c r="AIQ46" s="23"/>
      <c r="AIR46" s="23"/>
      <c r="AIS46" s="23"/>
      <c r="AIT46" s="23"/>
      <c r="AIU46" s="23"/>
      <c r="AIV46" s="23"/>
      <c r="AIW46" s="23"/>
      <c r="AIX46" s="23"/>
      <c r="AIY46" s="23"/>
      <c r="AIZ46" s="23"/>
      <c r="AJA46" s="23"/>
      <c r="AJB46" s="23"/>
      <c r="AJC46" s="23"/>
      <c r="AJD46" s="23"/>
      <c r="AJE46" s="23"/>
      <c r="AJF46" s="23"/>
      <c r="AJG46" s="23"/>
      <c r="AJH46" s="23"/>
      <c r="AJI46" s="23"/>
      <c r="AJJ46" s="23"/>
      <c r="AJK46" s="23"/>
      <c r="AJL46" s="23"/>
      <c r="AJM46" s="23"/>
      <c r="AJN46" s="23"/>
      <c r="AJO46" s="23"/>
      <c r="AJP46" s="23"/>
      <c r="AJQ46" s="23"/>
      <c r="AJR46" s="23"/>
      <c r="AJS46" s="23"/>
      <c r="AJT46" s="23"/>
      <c r="AJU46" s="23"/>
      <c r="AJV46" s="23"/>
      <c r="AJW46" s="23"/>
      <c r="AJX46" s="23"/>
      <c r="AJY46" s="23"/>
      <c r="AJZ46" s="23"/>
      <c r="AKA46" s="23"/>
      <c r="AKB46" s="23"/>
      <c r="AKC46" s="23"/>
      <c r="AKD46" s="23"/>
      <c r="AKE46" s="23"/>
      <c r="AKF46" s="23"/>
      <c r="AKG46" s="23"/>
      <c r="AKH46" s="23"/>
      <c r="AKI46" s="23"/>
      <c r="AKJ46" s="23"/>
      <c r="AKK46" s="23"/>
      <c r="AKL46" s="23"/>
      <c r="AKM46" s="23"/>
      <c r="AKN46" s="23"/>
      <c r="AKO46" s="23"/>
      <c r="AKP46" s="23"/>
      <c r="AKQ46" s="23"/>
      <c r="AKR46" s="23"/>
      <c r="AKS46" s="23"/>
      <c r="AKT46" s="23"/>
      <c r="AKU46" s="23"/>
      <c r="AKV46" s="23"/>
      <c r="AKW46" s="23"/>
      <c r="AKX46" s="23"/>
      <c r="AKY46" s="23"/>
      <c r="AKZ46" s="23"/>
      <c r="ALA46" s="23"/>
      <c r="ALB46" s="23"/>
      <c r="ALC46" s="23"/>
      <c r="ALD46" s="23"/>
      <c r="ALE46" s="23"/>
      <c r="ALF46" s="23"/>
      <c r="ALG46" s="23"/>
      <c r="ALH46" s="23"/>
      <c r="ALI46" s="23"/>
      <c r="ALJ46" s="23"/>
      <c r="ALK46" s="23"/>
      <c r="ALL46" s="23"/>
      <c r="ALM46" s="23"/>
      <c r="ALN46" s="23"/>
      <c r="ALO46" s="23"/>
      <c r="ALP46" s="23"/>
      <c r="ALQ46" s="23"/>
      <c r="ALR46" s="23"/>
      <c r="ALS46" s="23"/>
      <c r="ALT46" s="23"/>
      <c r="ALU46" s="23"/>
      <c r="ALV46" s="23"/>
      <c r="ALW46" s="23"/>
      <c r="ALX46" s="23"/>
      <c r="ALY46" s="23"/>
      <c r="ALZ46" s="23"/>
      <c r="AMA46" s="23"/>
      <c r="AMB46" s="23"/>
      <c r="AMC46" s="23"/>
      <c r="AMD46" s="23"/>
      <c r="AME46" s="23"/>
      <c r="AMF46" s="23"/>
      <c r="AMG46" s="23"/>
      <c r="AMH46" s="23"/>
      <c r="AMI46" s="23"/>
      <c r="AMJ46" s="23"/>
    </row>
    <row r="47" spans="1:1024" s="28" customFormat="1" ht="15" x14ac:dyDescent="0.2">
      <c r="A47" s="27" t="s">
        <v>174</v>
      </c>
      <c r="B47" s="23" t="s">
        <v>175</v>
      </c>
      <c r="C47" s="23">
        <v>4300.0096000000003</v>
      </c>
      <c r="D47" s="23"/>
      <c r="E47" s="23"/>
      <c r="F47" s="23">
        <v>1</v>
      </c>
      <c r="G47" s="29">
        <v>2080487</v>
      </c>
      <c r="H47" s="29"/>
      <c r="I47" s="29"/>
      <c r="J47" s="23"/>
      <c r="K47" s="23"/>
      <c r="L47" s="31" t="str">
        <f t="shared" si="7"/>
        <v>Power entry connector IEC320 C8</v>
      </c>
      <c r="M47" s="23" t="str">
        <f t="shared" si="4"/>
        <v>Power entry connector IEC320 C8</v>
      </c>
      <c r="N47" s="26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  <c r="TH47" s="23"/>
      <c r="TI47" s="23"/>
      <c r="TJ47" s="23"/>
      <c r="TK47" s="23"/>
      <c r="TL47" s="23"/>
      <c r="TM47" s="23"/>
      <c r="TN47" s="23"/>
      <c r="TO47" s="23"/>
      <c r="TP47" s="23"/>
      <c r="TQ47" s="23"/>
      <c r="TR47" s="23"/>
      <c r="TS47" s="23"/>
      <c r="TT47" s="23"/>
      <c r="TU47" s="23"/>
      <c r="TV47" s="23"/>
      <c r="TW47" s="23"/>
      <c r="TX47" s="23"/>
      <c r="TY47" s="23"/>
      <c r="TZ47" s="23"/>
      <c r="UA47" s="23"/>
      <c r="UB47" s="23"/>
      <c r="UC47" s="23"/>
      <c r="UD47" s="23"/>
      <c r="UE47" s="23"/>
      <c r="UF47" s="23"/>
      <c r="UG47" s="23"/>
      <c r="UH47" s="23"/>
      <c r="UI47" s="23"/>
      <c r="UJ47" s="23"/>
      <c r="UK47" s="23"/>
      <c r="UL47" s="23"/>
      <c r="UM47" s="23"/>
      <c r="UN47" s="23"/>
      <c r="UO47" s="23"/>
      <c r="UP47" s="23"/>
      <c r="UQ47" s="23"/>
      <c r="UR47" s="23"/>
      <c r="US47" s="23"/>
      <c r="UT47" s="23"/>
      <c r="UU47" s="23"/>
      <c r="UV47" s="23"/>
      <c r="UW47" s="23"/>
      <c r="UX47" s="23"/>
      <c r="UY47" s="23"/>
      <c r="UZ47" s="23"/>
      <c r="VA47" s="23"/>
      <c r="VB47" s="23"/>
      <c r="VC47" s="23"/>
      <c r="VD47" s="23"/>
      <c r="VE47" s="23"/>
      <c r="VF47" s="23"/>
      <c r="VG47" s="23"/>
      <c r="VH47" s="23"/>
      <c r="VI47" s="23"/>
      <c r="VJ47" s="23"/>
      <c r="VK47" s="23"/>
      <c r="VL47" s="23"/>
      <c r="VM47" s="23"/>
      <c r="VN47" s="23"/>
      <c r="VO47" s="23"/>
      <c r="VP47" s="23"/>
      <c r="VQ47" s="23"/>
      <c r="VR47" s="23"/>
      <c r="VS47" s="23"/>
      <c r="VT47" s="23"/>
      <c r="VU47" s="23"/>
      <c r="VV47" s="23"/>
      <c r="VW47" s="23"/>
      <c r="VX47" s="23"/>
      <c r="VY47" s="23"/>
      <c r="VZ47" s="23"/>
      <c r="WA47" s="23"/>
      <c r="WB47" s="23"/>
      <c r="WC47" s="23"/>
      <c r="WD47" s="23"/>
      <c r="WE47" s="23"/>
      <c r="WF47" s="23"/>
      <c r="WG47" s="23"/>
      <c r="WH47" s="23"/>
      <c r="WI47" s="23"/>
      <c r="WJ47" s="23"/>
      <c r="WK47" s="23"/>
      <c r="WL47" s="23"/>
      <c r="WM47" s="23"/>
      <c r="WN47" s="23"/>
      <c r="WO47" s="23"/>
      <c r="WP47" s="23"/>
      <c r="WQ47" s="23"/>
      <c r="WR47" s="23"/>
      <c r="WS47" s="23"/>
      <c r="WT47" s="23"/>
      <c r="WU47" s="23"/>
      <c r="WV47" s="23"/>
      <c r="WW47" s="23"/>
      <c r="WX47" s="23"/>
      <c r="WY47" s="23"/>
      <c r="WZ47" s="23"/>
      <c r="XA47" s="23"/>
      <c r="XB47" s="23"/>
      <c r="XC47" s="23"/>
      <c r="XD47" s="23"/>
      <c r="XE47" s="23"/>
      <c r="XF47" s="23"/>
      <c r="XG47" s="23"/>
      <c r="XH47" s="23"/>
      <c r="XI47" s="23"/>
      <c r="XJ47" s="23"/>
      <c r="XK47" s="23"/>
      <c r="XL47" s="23"/>
      <c r="XM47" s="23"/>
      <c r="XN47" s="23"/>
      <c r="XO47" s="23"/>
      <c r="XP47" s="23"/>
      <c r="XQ47" s="23"/>
      <c r="XR47" s="23"/>
      <c r="XS47" s="23"/>
      <c r="XT47" s="23"/>
      <c r="XU47" s="23"/>
      <c r="XV47" s="23"/>
      <c r="XW47" s="23"/>
      <c r="XX47" s="23"/>
      <c r="XY47" s="23"/>
      <c r="XZ47" s="23"/>
      <c r="YA47" s="23"/>
      <c r="YB47" s="23"/>
      <c r="YC47" s="23"/>
      <c r="YD47" s="23"/>
      <c r="YE47" s="23"/>
      <c r="YF47" s="23"/>
      <c r="YG47" s="23"/>
      <c r="YH47" s="23"/>
      <c r="YI47" s="23"/>
      <c r="YJ47" s="23"/>
      <c r="YK47" s="23"/>
      <c r="YL47" s="23"/>
      <c r="YM47" s="23"/>
      <c r="YN47" s="23"/>
      <c r="YO47" s="23"/>
      <c r="YP47" s="23"/>
      <c r="YQ47" s="23"/>
      <c r="YR47" s="23"/>
      <c r="YS47" s="23"/>
      <c r="YT47" s="23"/>
      <c r="YU47" s="23"/>
      <c r="YV47" s="23"/>
      <c r="YW47" s="23"/>
      <c r="YX47" s="23"/>
      <c r="YY47" s="23"/>
      <c r="YZ47" s="23"/>
      <c r="ZA47" s="23"/>
      <c r="ZB47" s="23"/>
      <c r="ZC47" s="23"/>
      <c r="ZD47" s="23"/>
      <c r="ZE47" s="23"/>
      <c r="ZF47" s="23"/>
      <c r="ZG47" s="23"/>
      <c r="ZH47" s="23"/>
      <c r="ZI47" s="23"/>
      <c r="ZJ47" s="23"/>
      <c r="ZK47" s="23"/>
      <c r="ZL47" s="23"/>
      <c r="ZM47" s="23"/>
      <c r="ZN47" s="23"/>
      <c r="ZO47" s="23"/>
      <c r="ZP47" s="23"/>
      <c r="ZQ47" s="23"/>
      <c r="ZR47" s="23"/>
      <c r="ZS47" s="23"/>
      <c r="ZT47" s="23"/>
      <c r="ZU47" s="23"/>
      <c r="ZV47" s="23"/>
      <c r="ZW47" s="23"/>
      <c r="ZX47" s="23"/>
      <c r="ZY47" s="23"/>
      <c r="ZZ47" s="23"/>
      <c r="AAA47" s="23"/>
      <c r="AAB47" s="23"/>
      <c r="AAC47" s="23"/>
      <c r="AAD47" s="23"/>
      <c r="AAE47" s="23"/>
      <c r="AAF47" s="23"/>
      <c r="AAG47" s="23"/>
      <c r="AAH47" s="23"/>
      <c r="AAI47" s="23"/>
      <c r="AAJ47" s="23"/>
      <c r="AAK47" s="23"/>
      <c r="AAL47" s="23"/>
      <c r="AAM47" s="23"/>
      <c r="AAN47" s="23"/>
      <c r="AAO47" s="23"/>
      <c r="AAP47" s="23"/>
      <c r="AAQ47" s="23"/>
      <c r="AAR47" s="23"/>
      <c r="AAS47" s="23"/>
      <c r="AAT47" s="23"/>
      <c r="AAU47" s="23"/>
      <c r="AAV47" s="23"/>
      <c r="AAW47" s="23"/>
      <c r="AAX47" s="23"/>
      <c r="AAY47" s="23"/>
      <c r="AAZ47" s="23"/>
      <c r="ABA47" s="23"/>
      <c r="ABB47" s="23"/>
      <c r="ABC47" s="23"/>
      <c r="ABD47" s="23"/>
      <c r="ABE47" s="23"/>
      <c r="ABF47" s="23"/>
      <c r="ABG47" s="23"/>
      <c r="ABH47" s="23"/>
      <c r="ABI47" s="23"/>
      <c r="ABJ47" s="23"/>
      <c r="ABK47" s="23"/>
      <c r="ABL47" s="23"/>
      <c r="ABM47" s="23"/>
      <c r="ABN47" s="23"/>
      <c r="ABO47" s="23"/>
      <c r="ABP47" s="23"/>
      <c r="ABQ47" s="23"/>
      <c r="ABR47" s="23"/>
      <c r="ABS47" s="23"/>
      <c r="ABT47" s="23"/>
      <c r="ABU47" s="23"/>
      <c r="ABV47" s="23"/>
      <c r="ABW47" s="23"/>
      <c r="ABX47" s="23"/>
      <c r="ABY47" s="23"/>
      <c r="ABZ47" s="23"/>
      <c r="ACA47" s="23"/>
      <c r="ACB47" s="23"/>
      <c r="ACC47" s="23"/>
      <c r="ACD47" s="23"/>
      <c r="ACE47" s="23"/>
      <c r="ACF47" s="23"/>
      <c r="ACG47" s="23"/>
      <c r="ACH47" s="23"/>
      <c r="ACI47" s="23"/>
      <c r="ACJ47" s="23"/>
      <c r="ACK47" s="23"/>
      <c r="ACL47" s="23"/>
      <c r="ACM47" s="23"/>
      <c r="ACN47" s="23"/>
      <c r="ACO47" s="23"/>
      <c r="ACP47" s="23"/>
      <c r="ACQ47" s="23"/>
      <c r="ACR47" s="23"/>
      <c r="ACS47" s="23"/>
      <c r="ACT47" s="23"/>
      <c r="ACU47" s="23"/>
      <c r="ACV47" s="23"/>
      <c r="ACW47" s="23"/>
      <c r="ACX47" s="23"/>
      <c r="ACY47" s="23"/>
      <c r="ACZ47" s="23"/>
      <c r="ADA47" s="23"/>
      <c r="ADB47" s="23"/>
      <c r="ADC47" s="23"/>
      <c r="ADD47" s="23"/>
      <c r="ADE47" s="23"/>
      <c r="ADF47" s="23"/>
      <c r="ADG47" s="23"/>
      <c r="ADH47" s="23"/>
      <c r="ADI47" s="23"/>
      <c r="ADJ47" s="23"/>
      <c r="ADK47" s="23"/>
      <c r="ADL47" s="23"/>
      <c r="ADM47" s="23"/>
      <c r="ADN47" s="23"/>
      <c r="ADO47" s="23"/>
      <c r="ADP47" s="23"/>
      <c r="ADQ47" s="23"/>
      <c r="ADR47" s="23"/>
      <c r="ADS47" s="23"/>
      <c r="ADT47" s="23"/>
      <c r="ADU47" s="23"/>
      <c r="ADV47" s="23"/>
      <c r="ADW47" s="23"/>
      <c r="ADX47" s="23"/>
      <c r="ADY47" s="23"/>
      <c r="ADZ47" s="23"/>
      <c r="AEA47" s="23"/>
      <c r="AEB47" s="23"/>
      <c r="AEC47" s="23"/>
      <c r="AED47" s="23"/>
      <c r="AEE47" s="23"/>
      <c r="AEF47" s="23"/>
      <c r="AEG47" s="23"/>
      <c r="AEH47" s="23"/>
      <c r="AEI47" s="23"/>
      <c r="AEJ47" s="23"/>
      <c r="AEK47" s="23"/>
      <c r="AEL47" s="23"/>
      <c r="AEM47" s="23"/>
      <c r="AEN47" s="23"/>
      <c r="AEO47" s="23"/>
      <c r="AEP47" s="23"/>
      <c r="AEQ47" s="23"/>
      <c r="AER47" s="23"/>
      <c r="AES47" s="23"/>
      <c r="AET47" s="23"/>
      <c r="AEU47" s="23"/>
      <c r="AEV47" s="23"/>
      <c r="AEW47" s="23"/>
      <c r="AEX47" s="23"/>
      <c r="AEY47" s="23"/>
      <c r="AEZ47" s="23"/>
      <c r="AFA47" s="23"/>
      <c r="AFB47" s="23"/>
      <c r="AFC47" s="23"/>
      <c r="AFD47" s="23"/>
      <c r="AFE47" s="23"/>
      <c r="AFF47" s="23"/>
      <c r="AFG47" s="23"/>
      <c r="AFH47" s="23"/>
      <c r="AFI47" s="23"/>
      <c r="AFJ47" s="23"/>
      <c r="AFK47" s="23"/>
      <c r="AFL47" s="23"/>
      <c r="AFM47" s="23"/>
      <c r="AFN47" s="23"/>
      <c r="AFO47" s="23"/>
      <c r="AFP47" s="23"/>
      <c r="AFQ47" s="23"/>
      <c r="AFR47" s="23"/>
      <c r="AFS47" s="23"/>
      <c r="AFT47" s="23"/>
      <c r="AFU47" s="23"/>
      <c r="AFV47" s="23"/>
      <c r="AFW47" s="23"/>
      <c r="AFX47" s="23"/>
      <c r="AFY47" s="23"/>
      <c r="AFZ47" s="23"/>
      <c r="AGA47" s="23"/>
      <c r="AGB47" s="23"/>
      <c r="AGC47" s="23"/>
      <c r="AGD47" s="23"/>
      <c r="AGE47" s="23"/>
      <c r="AGF47" s="23"/>
      <c r="AGG47" s="23"/>
      <c r="AGH47" s="23"/>
      <c r="AGI47" s="23"/>
      <c r="AGJ47" s="23"/>
      <c r="AGK47" s="23"/>
      <c r="AGL47" s="23"/>
      <c r="AGM47" s="23"/>
      <c r="AGN47" s="23"/>
      <c r="AGO47" s="23"/>
      <c r="AGP47" s="23"/>
      <c r="AGQ47" s="23"/>
      <c r="AGR47" s="23"/>
      <c r="AGS47" s="23"/>
      <c r="AGT47" s="23"/>
      <c r="AGU47" s="23"/>
      <c r="AGV47" s="23"/>
      <c r="AGW47" s="23"/>
      <c r="AGX47" s="23"/>
      <c r="AGY47" s="23"/>
      <c r="AGZ47" s="23"/>
      <c r="AHA47" s="23"/>
      <c r="AHB47" s="23"/>
      <c r="AHC47" s="23"/>
      <c r="AHD47" s="23"/>
      <c r="AHE47" s="23"/>
      <c r="AHF47" s="23"/>
      <c r="AHG47" s="23"/>
      <c r="AHH47" s="23"/>
      <c r="AHI47" s="23"/>
      <c r="AHJ47" s="23"/>
      <c r="AHK47" s="23"/>
      <c r="AHL47" s="23"/>
      <c r="AHM47" s="23"/>
      <c r="AHN47" s="23"/>
      <c r="AHO47" s="23"/>
      <c r="AHP47" s="23"/>
      <c r="AHQ47" s="23"/>
      <c r="AHR47" s="23"/>
      <c r="AHS47" s="23"/>
      <c r="AHT47" s="23"/>
      <c r="AHU47" s="23"/>
      <c r="AHV47" s="23"/>
      <c r="AHW47" s="23"/>
      <c r="AHX47" s="23"/>
      <c r="AHY47" s="23"/>
      <c r="AHZ47" s="23"/>
      <c r="AIA47" s="23"/>
      <c r="AIB47" s="23"/>
      <c r="AIC47" s="23"/>
      <c r="AID47" s="23"/>
      <c r="AIE47" s="23"/>
      <c r="AIF47" s="23"/>
      <c r="AIG47" s="23"/>
      <c r="AIH47" s="23"/>
      <c r="AII47" s="23"/>
      <c r="AIJ47" s="23"/>
      <c r="AIK47" s="23"/>
      <c r="AIL47" s="23"/>
      <c r="AIM47" s="23"/>
      <c r="AIN47" s="23"/>
      <c r="AIO47" s="23"/>
      <c r="AIP47" s="23"/>
      <c r="AIQ47" s="23"/>
      <c r="AIR47" s="23"/>
      <c r="AIS47" s="23"/>
      <c r="AIT47" s="23"/>
      <c r="AIU47" s="23"/>
      <c r="AIV47" s="23"/>
      <c r="AIW47" s="23"/>
      <c r="AIX47" s="23"/>
      <c r="AIY47" s="23"/>
      <c r="AIZ47" s="23"/>
      <c r="AJA47" s="23"/>
      <c r="AJB47" s="23"/>
      <c r="AJC47" s="23"/>
      <c r="AJD47" s="23"/>
      <c r="AJE47" s="23"/>
      <c r="AJF47" s="23"/>
      <c r="AJG47" s="23"/>
      <c r="AJH47" s="23"/>
      <c r="AJI47" s="23"/>
      <c r="AJJ47" s="23"/>
      <c r="AJK47" s="23"/>
      <c r="AJL47" s="23"/>
      <c r="AJM47" s="23"/>
      <c r="AJN47" s="23"/>
      <c r="AJO47" s="23"/>
      <c r="AJP47" s="23"/>
      <c r="AJQ47" s="23"/>
      <c r="AJR47" s="23"/>
      <c r="AJS47" s="23"/>
      <c r="AJT47" s="23"/>
      <c r="AJU47" s="23"/>
      <c r="AJV47" s="23"/>
      <c r="AJW47" s="23"/>
      <c r="AJX47" s="23"/>
      <c r="AJY47" s="23"/>
      <c r="AJZ47" s="23"/>
      <c r="AKA47" s="23"/>
      <c r="AKB47" s="23"/>
      <c r="AKC47" s="23"/>
      <c r="AKD47" s="23"/>
      <c r="AKE47" s="23"/>
      <c r="AKF47" s="23"/>
      <c r="AKG47" s="23"/>
      <c r="AKH47" s="23"/>
      <c r="AKI47" s="23"/>
      <c r="AKJ47" s="23"/>
      <c r="AKK47" s="23"/>
      <c r="AKL47" s="23"/>
      <c r="AKM47" s="23"/>
      <c r="AKN47" s="23"/>
      <c r="AKO47" s="23"/>
      <c r="AKP47" s="23"/>
      <c r="AKQ47" s="23"/>
      <c r="AKR47" s="23"/>
      <c r="AKS47" s="23"/>
      <c r="AKT47" s="23"/>
      <c r="AKU47" s="23"/>
      <c r="AKV47" s="23"/>
      <c r="AKW47" s="23"/>
      <c r="AKX47" s="23"/>
      <c r="AKY47" s="23"/>
      <c r="AKZ47" s="23"/>
      <c r="ALA47" s="23"/>
      <c r="ALB47" s="23"/>
      <c r="ALC47" s="23"/>
      <c r="ALD47" s="23"/>
      <c r="ALE47" s="23"/>
      <c r="ALF47" s="23"/>
      <c r="ALG47" s="23"/>
      <c r="ALH47" s="23"/>
      <c r="ALI47" s="23"/>
      <c r="ALJ47" s="23"/>
      <c r="ALK47" s="23"/>
      <c r="ALL47" s="23"/>
      <c r="ALM47" s="23"/>
      <c r="ALN47" s="23"/>
      <c r="ALO47" s="23"/>
      <c r="ALP47" s="23"/>
      <c r="ALQ47" s="23"/>
      <c r="ALR47" s="23"/>
      <c r="ALS47" s="23"/>
      <c r="ALT47" s="23"/>
      <c r="ALU47" s="23"/>
      <c r="ALV47" s="23"/>
      <c r="ALW47" s="23"/>
      <c r="ALX47" s="23"/>
      <c r="ALY47" s="23"/>
      <c r="ALZ47" s="23"/>
      <c r="AMA47" s="23"/>
      <c r="AMB47" s="23"/>
      <c r="AMC47" s="23"/>
      <c r="AMD47" s="23"/>
      <c r="AME47" s="23"/>
      <c r="AMF47" s="23"/>
      <c r="AMG47" s="23"/>
      <c r="AMH47" s="23"/>
      <c r="AMI47" s="23"/>
      <c r="AMJ47" s="23"/>
    </row>
    <row r="48" spans="1:1024" ht="15" x14ac:dyDescent="0.2">
      <c r="A48" s="1" t="s">
        <v>31</v>
      </c>
      <c r="L48" s="12" t="str">
        <f t="shared" ref="L48:L78" si="8">CONCATENATE(E48,IF(ISBLANK(E48),""," = "),A48)</f>
        <v>* = see text</v>
      </c>
      <c r="N48" s="4"/>
    </row>
    <row r="49" spans="1:1024" s="28" customFormat="1" ht="1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31"/>
      <c r="M49" s="23"/>
      <c r="N49" s="26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  <c r="TH49" s="23"/>
      <c r="TI49" s="23"/>
      <c r="TJ49" s="23"/>
      <c r="TK49" s="23"/>
      <c r="TL49" s="23"/>
      <c r="TM49" s="23"/>
      <c r="TN49" s="23"/>
      <c r="TO49" s="23"/>
      <c r="TP49" s="23"/>
      <c r="TQ49" s="23"/>
      <c r="TR49" s="23"/>
      <c r="TS49" s="23"/>
      <c r="TT49" s="23"/>
      <c r="TU49" s="23"/>
      <c r="TV49" s="23"/>
      <c r="TW49" s="23"/>
      <c r="TX49" s="23"/>
      <c r="TY49" s="23"/>
      <c r="TZ49" s="23"/>
      <c r="UA49" s="23"/>
      <c r="UB49" s="23"/>
      <c r="UC49" s="23"/>
      <c r="UD49" s="23"/>
      <c r="UE49" s="23"/>
      <c r="UF49" s="23"/>
      <c r="UG49" s="23"/>
      <c r="UH49" s="23"/>
      <c r="UI49" s="23"/>
      <c r="UJ49" s="23"/>
      <c r="UK49" s="23"/>
      <c r="UL49" s="23"/>
      <c r="UM49" s="23"/>
      <c r="UN49" s="23"/>
      <c r="UO49" s="23"/>
      <c r="UP49" s="23"/>
      <c r="UQ49" s="23"/>
      <c r="UR49" s="23"/>
      <c r="US49" s="23"/>
      <c r="UT49" s="23"/>
      <c r="UU49" s="23"/>
      <c r="UV49" s="23"/>
      <c r="UW49" s="23"/>
      <c r="UX49" s="23"/>
      <c r="UY49" s="23"/>
      <c r="UZ49" s="23"/>
      <c r="VA49" s="23"/>
      <c r="VB49" s="23"/>
      <c r="VC49" s="23"/>
      <c r="VD49" s="23"/>
      <c r="VE49" s="23"/>
      <c r="VF49" s="23"/>
      <c r="VG49" s="23"/>
      <c r="VH49" s="23"/>
      <c r="VI49" s="23"/>
      <c r="VJ49" s="23"/>
      <c r="VK49" s="23"/>
      <c r="VL49" s="23"/>
      <c r="VM49" s="23"/>
      <c r="VN49" s="23"/>
      <c r="VO49" s="23"/>
      <c r="VP49" s="23"/>
      <c r="VQ49" s="23"/>
      <c r="VR49" s="23"/>
      <c r="VS49" s="23"/>
      <c r="VT49" s="23"/>
      <c r="VU49" s="23"/>
      <c r="VV49" s="23"/>
      <c r="VW49" s="23"/>
      <c r="VX49" s="23"/>
      <c r="VY49" s="23"/>
      <c r="VZ49" s="23"/>
      <c r="WA49" s="23"/>
      <c r="WB49" s="23"/>
      <c r="WC49" s="23"/>
      <c r="WD49" s="23"/>
      <c r="WE49" s="23"/>
      <c r="WF49" s="23"/>
      <c r="WG49" s="23"/>
      <c r="WH49" s="23"/>
      <c r="WI49" s="23"/>
      <c r="WJ49" s="23"/>
      <c r="WK49" s="23"/>
      <c r="WL49" s="23"/>
      <c r="WM49" s="23"/>
      <c r="WN49" s="23"/>
      <c r="WO49" s="23"/>
      <c r="WP49" s="23"/>
      <c r="WQ49" s="23"/>
      <c r="WR49" s="23"/>
      <c r="WS49" s="23"/>
      <c r="WT49" s="23"/>
      <c r="WU49" s="23"/>
      <c r="WV49" s="23"/>
      <c r="WW49" s="23"/>
      <c r="WX49" s="23"/>
      <c r="WY49" s="23"/>
      <c r="WZ49" s="23"/>
      <c r="XA49" s="23"/>
      <c r="XB49" s="23"/>
      <c r="XC49" s="23"/>
      <c r="XD49" s="23"/>
      <c r="XE49" s="23"/>
      <c r="XF49" s="23"/>
      <c r="XG49" s="23"/>
      <c r="XH49" s="23"/>
      <c r="XI49" s="23"/>
      <c r="XJ49" s="23"/>
      <c r="XK49" s="23"/>
      <c r="XL49" s="23"/>
      <c r="XM49" s="23"/>
      <c r="XN49" s="23"/>
      <c r="XO49" s="23"/>
      <c r="XP49" s="23"/>
      <c r="XQ49" s="23"/>
      <c r="XR49" s="23"/>
      <c r="XS49" s="23"/>
      <c r="XT49" s="23"/>
      <c r="XU49" s="23"/>
      <c r="XV49" s="23"/>
      <c r="XW49" s="23"/>
      <c r="XX49" s="23"/>
      <c r="XY49" s="23"/>
      <c r="XZ49" s="23"/>
      <c r="YA49" s="23"/>
      <c r="YB49" s="23"/>
      <c r="YC49" s="23"/>
      <c r="YD49" s="23"/>
      <c r="YE49" s="23"/>
      <c r="YF49" s="23"/>
      <c r="YG49" s="23"/>
      <c r="YH49" s="23"/>
      <c r="YI49" s="23"/>
      <c r="YJ49" s="23"/>
      <c r="YK49" s="23"/>
      <c r="YL49" s="23"/>
      <c r="YM49" s="23"/>
      <c r="YN49" s="23"/>
      <c r="YO49" s="23"/>
      <c r="YP49" s="23"/>
      <c r="YQ49" s="23"/>
      <c r="YR49" s="23"/>
      <c r="YS49" s="23"/>
      <c r="YT49" s="23"/>
      <c r="YU49" s="23"/>
      <c r="YV49" s="23"/>
      <c r="YW49" s="23"/>
      <c r="YX49" s="23"/>
      <c r="YY49" s="23"/>
      <c r="YZ49" s="23"/>
      <c r="ZA49" s="23"/>
      <c r="ZB49" s="23"/>
      <c r="ZC49" s="23"/>
      <c r="ZD49" s="23"/>
      <c r="ZE49" s="23"/>
      <c r="ZF49" s="23"/>
      <c r="ZG49" s="23"/>
      <c r="ZH49" s="23"/>
      <c r="ZI49" s="23"/>
      <c r="ZJ49" s="23"/>
      <c r="ZK49" s="23"/>
      <c r="ZL49" s="23"/>
      <c r="ZM49" s="23"/>
      <c r="ZN49" s="23"/>
      <c r="ZO49" s="23"/>
      <c r="ZP49" s="23"/>
      <c r="ZQ49" s="23"/>
      <c r="ZR49" s="23"/>
      <c r="ZS49" s="23"/>
      <c r="ZT49" s="23"/>
      <c r="ZU49" s="23"/>
      <c r="ZV49" s="23"/>
      <c r="ZW49" s="23"/>
      <c r="ZX49" s="23"/>
      <c r="ZY49" s="23"/>
      <c r="ZZ49" s="23"/>
      <c r="AAA49" s="23"/>
      <c r="AAB49" s="23"/>
      <c r="AAC49" s="23"/>
      <c r="AAD49" s="23"/>
      <c r="AAE49" s="23"/>
      <c r="AAF49" s="23"/>
      <c r="AAG49" s="23"/>
      <c r="AAH49" s="23"/>
      <c r="AAI49" s="23"/>
      <c r="AAJ49" s="23"/>
      <c r="AAK49" s="23"/>
      <c r="AAL49" s="23"/>
      <c r="AAM49" s="23"/>
      <c r="AAN49" s="23"/>
      <c r="AAO49" s="23"/>
      <c r="AAP49" s="23"/>
      <c r="AAQ49" s="23"/>
      <c r="AAR49" s="23"/>
      <c r="AAS49" s="23"/>
      <c r="AAT49" s="23"/>
      <c r="AAU49" s="23"/>
      <c r="AAV49" s="23"/>
      <c r="AAW49" s="23"/>
      <c r="AAX49" s="23"/>
      <c r="AAY49" s="23"/>
      <c r="AAZ49" s="23"/>
      <c r="ABA49" s="23"/>
      <c r="ABB49" s="23"/>
      <c r="ABC49" s="23"/>
      <c r="ABD49" s="23"/>
      <c r="ABE49" s="23"/>
      <c r="ABF49" s="23"/>
      <c r="ABG49" s="23"/>
      <c r="ABH49" s="23"/>
      <c r="ABI49" s="23"/>
      <c r="ABJ49" s="23"/>
      <c r="ABK49" s="23"/>
      <c r="ABL49" s="23"/>
      <c r="ABM49" s="23"/>
      <c r="ABN49" s="23"/>
      <c r="ABO49" s="23"/>
      <c r="ABP49" s="23"/>
      <c r="ABQ49" s="23"/>
      <c r="ABR49" s="23"/>
      <c r="ABS49" s="23"/>
      <c r="ABT49" s="23"/>
      <c r="ABU49" s="23"/>
      <c r="ABV49" s="23"/>
      <c r="ABW49" s="23"/>
      <c r="ABX49" s="23"/>
      <c r="ABY49" s="23"/>
      <c r="ABZ49" s="23"/>
      <c r="ACA49" s="23"/>
      <c r="ACB49" s="23"/>
      <c r="ACC49" s="23"/>
      <c r="ACD49" s="23"/>
      <c r="ACE49" s="23"/>
      <c r="ACF49" s="23"/>
      <c r="ACG49" s="23"/>
      <c r="ACH49" s="23"/>
      <c r="ACI49" s="23"/>
      <c r="ACJ49" s="23"/>
      <c r="ACK49" s="23"/>
      <c r="ACL49" s="23"/>
      <c r="ACM49" s="23"/>
      <c r="ACN49" s="23"/>
      <c r="ACO49" s="23"/>
      <c r="ACP49" s="23"/>
      <c r="ACQ49" s="23"/>
      <c r="ACR49" s="23"/>
      <c r="ACS49" s="23"/>
      <c r="ACT49" s="23"/>
      <c r="ACU49" s="23"/>
      <c r="ACV49" s="23"/>
      <c r="ACW49" s="23"/>
      <c r="ACX49" s="23"/>
      <c r="ACY49" s="23"/>
      <c r="ACZ49" s="23"/>
      <c r="ADA49" s="23"/>
      <c r="ADB49" s="23"/>
      <c r="ADC49" s="23"/>
      <c r="ADD49" s="23"/>
      <c r="ADE49" s="23"/>
      <c r="ADF49" s="23"/>
      <c r="ADG49" s="23"/>
      <c r="ADH49" s="23"/>
      <c r="ADI49" s="23"/>
      <c r="ADJ49" s="23"/>
      <c r="ADK49" s="23"/>
      <c r="ADL49" s="23"/>
      <c r="ADM49" s="23"/>
      <c r="ADN49" s="23"/>
      <c r="ADO49" s="23"/>
      <c r="ADP49" s="23"/>
      <c r="ADQ49" s="23"/>
      <c r="ADR49" s="23"/>
      <c r="ADS49" s="23"/>
      <c r="ADT49" s="23"/>
      <c r="ADU49" s="23"/>
      <c r="ADV49" s="23"/>
      <c r="ADW49" s="23"/>
      <c r="ADX49" s="23"/>
      <c r="ADY49" s="23"/>
      <c r="ADZ49" s="23"/>
      <c r="AEA49" s="23"/>
      <c r="AEB49" s="23"/>
      <c r="AEC49" s="23"/>
      <c r="AED49" s="23"/>
      <c r="AEE49" s="23"/>
      <c r="AEF49" s="23"/>
      <c r="AEG49" s="23"/>
      <c r="AEH49" s="23"/>
      <c r="AEI49" s="23"/>
      <c r="AEJ49" s="23"/>
      <c r="AEK49" s="23"/>
      <c r="AEL49" s="23"/>
      <c r="AEM49" s="23"/>
      <c r="AEN49" s="23"/>
      <c r="AEO49" s="23"/>
      <c r="AEP49" s="23"/>
      <c r="AEQ49" s="23"/>
      <c r="AER49" s="23"/>
      <c r="AES49" s="23"/>
      <c r="AET49" s="23"/>
      <c r="AEU49" s="23"/>
      <c r="AEV49" s="23"/>
      <c r="AEW49" s="23"/>
      <c r="AEX49" s="23"/>
      <c r="AEY49" s="23"/>
      <c r="AEZ49" s="23"/>
      <c r="AFA49" s="23"/>
      <c r="AFB49" s="23"/>
      <c r="AFC49" s="23"/>
      <c r="AFD49" s="23"/>
      <c r="AFE49" s="23"/>
      <c r="AFF49" s="23"/>
      <c r="AFG49" s="23"/>
      <c r="AFH49" s="23"/>
      <c r="AFI49" s="23"/>
      <c r="AFJ49" s="23"/>
      <c r="AFK49" s="23"/>
      <c r="AFL49" s="23"/>
      <c r="AFM49" s="23"/>
      <c r="AFN49" s="23"/>
      <c r="AFO49" s="23"/>
      <c r="AFP49" s="23"/>
      <c r="AFQ49" s="23"/>
      <c r="AFR49" s="23"/>
      <c r="AFS49" s="23"/>
      <c r="AFT49" s="23"/>
      <c r="AFU49" s="23"/>
      <c r="AFV49" s="23"/>
      <c r="AFW49" s="23"/>
      <c r="AFX49" s="23"/>
      <c r="AFY49" s="23"/>
      <c r="AFZ49" s="23"/>
      <c r="AGA49" s="23"/>
      <c r="AGB49" s="23"/>
      <c r="AGC49" s="23"/>
      <c r="AGD49" s="23"/>
      <c r="AGE49" s="23"/>
      <c r="AGF49" s="23"/>
      <c r="AGG49" s="23"/>
      <c r="AGH49" s="23"/>
      <c r="AGI49" s="23"/>
      <c r="AGJ49" s="23"/>
      <c r="AGK49" s="23"/>
      <c r="AGL49" s="23"/>
      <c r="AGM49" s="23"/>
      <c r="AGN49" s="23"/>
      <c r="AGO49" s="23"/>
      <c r="AGP49" s="23"/>
      <c r="AGQ49" s="23"/>
      <c r="AGR49" s="23"/>
      <c r="AGS49" s="23"/>
      <c r="AGT49" s="23"/>
      <c r="AGU49" s="23"/>
      <c r="AGV49" s="23"/>
      <c r="AGW49" s="23"/>
      <c r="AGX49" s="23"/>
      <c r="AGY49" s="23"/>
      <c r="AGZ49" s="23"/>
      <c r="AHA49" s="23"/>
      <c r="AHB49" s="23"/>
      <c r="AHC49" s="23"/>
      <c r="AHD49" s="23"/>
      <c r="AHE49" s="23"/>
      <c r="AHF49" s="23"/>
      <c r="AHG49" s="23"/>
      <c r="AHH49" s="23"/>
      <c r="AHI49" s="23"/>
      <c r="AHJ49" s="23"/>
      <c r="AHK49" s="23"/>
      <c r="AHL49" s="23"/>
      <c r="AHM49" s="23"/>
      <c r="AHN49" s="23"/>
      <c r="AHO49" s="23"/>
      <c r="AHP49" s="23"/>
      <c r="AHQ49" s="23"/>
      <c r="AHR49" s="23"/>
      <c r="AHS49" s="23"/>
      <c r="AHT49" s="23"/>
      <c r="AHU49" s="23"/>
      <c r="AHV49" s="23"/>
      <c r="AHW49" s="23"/>
      <c r="AHX49" s="23"/>
      <c r="AHY49" s="23"/>
      <c r="AHZ49" s="23"/>
      <c r="AIA49" s="23"/>
      <c r="AIB49" s="23"/>
      <c r="AIC49" s="23"/>
      <c r="AID49" s="23"/>
      <c r="AIE49" s="23"/>
      <c r="AIF49" s="23"/>
      <c r="AIG49" s="23"/>
      <c r="AIH49" s="23"/>
      <c r="AII49" s="23"/>
      <c r="AIJ49" s="23"/>
      <c r="AIK49" s="23"/>
      <c r="AIL49" s="23"/>
      <c r="AIM49" s="23"/>
      <c r="AIN49" s="23"/>
      <c r="AIO49" s="23"/>
      <c r="AIP49" s="23"/>
      <c r="AIQ49" s="23"/>
      <c r="AIR49" s="23"/>
      <c r="AIS49" s="23"/>
      <c r="AIT49" s="23"/>
      <c r="AIU49" s="23"/>
      <c r="AIV49" s="23"/>
      <c r="AIW49" s="23"/>
      <c r="AIX49" s="23"/>
      <c r="AIY49" s="23"/>
      <c r="AIZ49" s="23"/>
      <c r="AJA49" s="23"/>
      <c r="AJB49" s="23"/>
      <c r="AJC49" s="23"/>
      <c r="AJD49" s="23"/>
      <c r="AJE49" s="23"/>
      <c r="AJF49" s="23"/>
      <c r="AJG49" s="23"/>
      <c r="AJH49" s="23"/>
      <c r="AJI49" s="23"/>
      <c r="AJJ49" s="23"/>
      <c r="AJK49" s="23"/>
      <c r="AJL49" s="23"/>
      <c r="AJM49" s="23"/>
      <c r="AJN49" s="23"/>
      <c r="AJO49" s="23"/>
      <c r="AJP49" s="23"/>
      <c r="AJQ49" s="23"/>
      <c r="AJR49" s="23"/>
      <c r="AJS49" s="23"/>
      <c r="AJT49" s="23"/>
      <c r="AJU49" s="23"/>
      <c r="AJV49" s="23"/>
      <c r="AJW49" s="23"/>
      <c r="AJX49" s="23"/>
      <c r="AJY49" s="23"/>
      <c r="AJZ49" s="23"/>
      <c r="AKA49" s="23"/>
      <c r="AKB49" s="23"/>
      <c r="AKC49" s="23"/>
      <c r="AKD49" s="23"/>
      <c r="AKE49" s="23"/>
      <c r="AKF49" s="23"/>
      <c r="AKG49" s="23"/>
      <c r="AKH49" s="23"/>
      <c r="AKI49" s="23"/>
      <c r="AKJ49" s="23"/>
      <c r="AKK49" s="23"/>
      <c r="AKL49" s="23"/>
      <c r="AKM49" s="23"/>
      <c r="AKN49" s="23"/>
      <c r="AKO49" s="23"/>
      <c r="AKP49" s="23"/>
      <c r="AKQ49" s="23"/>
      <c r="AKR49" s="23"/>
      <c r="AKS49" s="23"/>
      <c r="AKT49" s="23"/>
      <c r="AKU49" s="23"/>
      <c r="AKV49" s="23"/>
      <c r="AKW49" s="23"/>
      <c r="AKX49" s="23"/>
      <c r="AKY49" s="23"/>
      <c r="AKZ49" s="23"/>
      <c r="ALA49" s="23"/>
      <c r="ALB49" s="23"/>
      <c r="ALC49" s="23"/>
      <c r="ALD49" s="23"/>
      <c r="ALE49" s="23"/>
      <c r="ALF49" s="23"/>
      <c r="ALG49" s="23"/>
      <c r="ALH49" s="23"/>
      <c r="ALI49" s="23"/>
      <c r="ALJ49" s="23"/>
      <c r="ALK49" s="23"/>
      <c r="ALL49" s="23"/>
      <c r="ALM49" s="23"/>
      <c r="ALN49" s="23"/>
      <c r="ALO49" s="23"/>
      <c r="ALP49" s="23"/>
      <c r="ALQ49" s="23"/>
      <c r="ALR49" s="23"/>
      <c r="ALS49" s="23"/>
      <c r="ALT49" s="23"/>
      <c r="ALU49" s="23"/>
      <c r="ALV49" s="23"/>
      <c r="ALW49" s="23"/>
      <c r="ALX49" s="23"/>
      <c r="ALY49" s="23"/>
      <c r="ALZ49" s="23"/>
      <c r="AMA49" s="23"/>
      <c r="AMB49" s="23"/>
      <c r="AMC49" s="23"/>
      <c r="AMD49" s="23"/>
      <c r="AME49" s="23"/>
      <c r="AMF49" s="23"/>
      <c r="AMG49" s="23"/>
      <c r="AMH49" s="23"/>
      <c r="AMI49" s="23"/>
      <c r="AMJ49" s="23"/>
    </row>
    <row r="50" spans="1:1024" ht="15" x14ac:dyDescent="0.2">
      <c r="L50" s="12" t="str">
        <f t="shared" si="8"/>
        <v/>
      </c>
      <c r="N50" s="4"/>
    </row>
    <row r="51" spans="1:1024" ht="15" x14ac:dyDescent="0.2">
      <c r="L51" s="12" t="str">
        <f t="shared" si="8"/>
        <v/>
      </c>
      <c r="N51" s="4"/>
    </row>
    <row r="52" spans="1:1024" ht="15" x14ac:dyDescent="0.2">
      <c r="L52" s="12" t="str">
        <f t="shared" si="8"/>
        <v/>
      </c>
      <c r="N52" s="4"/>
    </row>
    <row r="53" spans="1:1024" ht="15" x14ac:dyDescent="0.2">
      <c r="L53" s="12" t="str">
        <f t="shared" si="8"/>
        <v/>
      </c>
      <c r="N53" s="4"/>
    </row>
    <row r="54" spans="1:1024" ht="15" x14ac:dyDescent="0.2">
      <c r="L54" s="12" t="str">
        <f t="shared" si="8"/>
        <v/>
      </c>
      <c r="N54" s="4"/>
    </row>
    <row r="55" spans="1:1024" ht="15" x14ac:dyDescent="0.2">
      <c r="L55" s="12" t="str">
        <f t="shared" si="8"/>
        <v/>
      </c>
      <c r="N55" s="4"/>
    </row>
    <row r="56" spans="1:1024" ht="15" x14ac:dyDescent="0.2">
      <c r="L56" s="12" t="str">
        <f t="shared" si="8"/>
        <v/>
      </c>
      <c r="N56" s="4"/>
    </row>
    <row r="57" spans="1:1024" ht="15" x14ac:dyDescent="0.2">
      <c r="L57" s="12" t="str">
        <f t="shared" si="8"/>
        <v/>
      </c>
      <c r="N57" s="4"/>
    </row>
    <row r="58" spans="1:1024" ht="15" x14ac:dyDescent="0.2">
      <c r="L58" s="12" t="str">
        <f t="shared" si="8"/>
        <v/>
      </c>
      <c r="N58" s="4"/>
    </row>
    <row r="59" spans="1:1024" ht="15" x14ac:dyDescent="0.2">
      <c r="L59" s="12" t="str">
        <f t="shared" si="8"/>
        <v/>
      </c>
      <c r="N59" s="4"/>
    </row>
    <row r="60" spans="1:1024" ht="15" x14ac:dyDescent="0.2">
      <c r="L60" s="12" t="str">
        <f t="shared" si="8"/>
        <v/>
      </c>
      <c r="N60" s="4"/>
    </row>
    <row r="61" spans="1:1024" ht="15" x14ac:dyDescent="0.2">
      <c r="L61" s="12" t="str">
        <f t="shared" si="8"/>
        <v/>
      </c>
      <c r="N61" s="4"/>
    </row>
    <row r="62" spans="1:1024" ht="15" x14ac:dyDescent="0.2">
      <c r="L62" s="12" t="str">
        <f t="shared" si="8"/>
        <v/>
      </c>
      <c r="N62" s="4"/>
    </row>
    <row r="63" spans="1:1024" ht="15" x14ac:dyDescent="0.2">
      <c r="L63" s="12" t="str">
        <f t="shared" si="8"/>
        <v/>
      </c>
      <c r="N63" s="4"/>
    </row>
    <row r="64" spans="1:1024" ht="15" x14ac:dyDescent="0.2">
      <c r="L64" s="12" t="str">
        <f t="shared" si="8"/>
        <v/>
      </c>
      <c r="N64" s="4"/>
    </row>
    <row r="65" spans="12:14" ht="15" x14ac:dyDescent="0.2">
      <c r="L65" s="12" t="str">
        <f t="shared" si="8"/>
        <v/>
      </c>
      <c r="N65" s="4"/>
    </row>
    <row r="66" spans="12:14" ht="15" x14ac:dyDescent="0.2">
      <c r="L66" s="12" t="str">
        <f t="shared" si="8"/>
        <v/>
      </c>
      <c r="N66" s="4"/>
    </row>
    <row r="67" spans="12:14" ht="15" x14ac:dyDescent="0.2">
      <c r="L67" s="12" t="str">
        <f t="shared" si="8"/>
        <v/>
      </c>
      <c r="N67" s="4"/>
    </row>
    <row r="68" spans="12:14" ht="15" x14ac:dyDescent="0.2">
      <c r="L68" s="12" t="str">
        <f t="shared" si="8"/>
        <v/>
      </c>
    </row>
    <row r="69" spans="12:14" ht="15" x14ac:dyDescent="0.2">
      <c r="L69" s="12" t="str">
        <f t="shared" si="8"/>
        <v/>
      </c>
    </row>
    <row r="70" spans="12:14" ht="15" x14ac:dyDescent="0.2">
      <c r="L70" s="12" t="str">
        <f t="shared" si="8"/>
        <v/>
      </c>
    </row>
    <row r="71" spans="12:14" ht="15" x14ac:dyDescent="0.2">
      <c r="L71" s="12" t="str">
        <f t="shared" si="8"/>
        <v/>
      </c>
    </row>
    <row r="72" spans="12:14" ht="15" x14ac:dyDescent="0.2">
      <c r="L72" s="12" t="str">
        <f t="shared" si="8"/>
        <v/>
      </c>
    </row>
    <row r="73" spans="12:14" ht="15" x14ac:dyDescent="0.2">
      <c r="L73" s="12" t="str">
        <f t="shared" si="8"/>
        <v/>
      </c>
    </row>
    <row r="74" spans="12:14" ht="15" x14ac:dyDescent="0.2">
      <c r="L74" s="12" t="str">
        <f t="shared" si="8"/>
        <v/>
      </c>
    </row>
    <row r="75" spans="12:14" ht="15" x14ac:dyDescent="0.2">
      <c r="L75" s="12" t="str">
        <f t="shared" si="8"/>
        <v/>
      </c>
    </row>
    <row r="76" spans="12:14" ht="15" x14ac:dyDescent="0.2">
      <c r="L76" s="12" t="str">
        <f t="shared" si="8"/>
        <v/>
      </c>
    </row>
    <row r="77" spans="12:14" ht="15" x14ac:dyDescent="0.2">
      <c r="L77" s="12" t="str">
        <f t="shared" si="8"/>
        <v/>
      </c>
    </row>
    <row r="78" spans="12:14" ht="15" x14ac:dyDescent="0.2">
      <c r="L78" s="12" t="str">
        <f t="shared" si="8"/>
        <v/>
      </c>
    </row>
    <row r="79" spans="12:14" ht="15" x14ac:dyDescent="0.2">
      <c r="L79" s="12" t="str">
        <f t="shared" ref="L79:L110" si="9">CONCATENATE(E79,IF(ISBLANK(E79),""," = "),A79)</f>
        <v/>
      </c>
    </row>
    <row r="80" spans="12:14" ht="15" x14ac:dyDescent="0.2">
      <c r="L80" s="12" t="str">
        <f t="shared" si="9"/>
        <v/>
      </c>
    </row>
    <row r="81" spans="12:12" ht="15" x14ac:dyDescent="0.2">
      <c r="L81" s="12" t="str">
        <f t="shared" si="9"/>
        <v/>
      </c>
    </row>
    <row r="82" spans="12:12" ht="15" x14ac:dyDescent="0.2">
      <c r="L82" s="12" t="str">
        <f t="shared" si="9"/>
        <v/>
      </c>
    </row>
    <row r="83" spans="12:12" ht="15" x14ac:dyDescent="0.2">
      <c r="L83" s="12" t="str">
        <f t="shared" si="9"/>
        <v/>
      </c>
    </row>
    <row r="84" spans="12:12" ht="15" x14ac:dyDescent="0.2">
      <c r="L84" s="12" t="str">
        <f t="shared" si="9"/>
        <v/>
      </c>
    </row>
    <row r="85" spans="12:12" ht="15" x14ac:dyDescent="0.2">
      <c r="L85" s="12" t="str">
        <f t="shared" si="9"/>
        <v/>
      </c>
    </row>
    <row r="86" spans="12:12" ht="15" x14ac:dyDescent="0.2">
      <c r="L86" s="12" t="str">
        <f t="shared" si="9"/>
        <v/>
      </c>
    </row>
    <row r="87" spans="12:12" ht="15" x14ac:dyDescent="0.2">
      <c r="L87" s="12" t="str">
        <f t="shared" si="9"/>
        <v/>
      </c>
    </row>
    <row r="88" spans="12:12" ht="15" x14ac:dyDescent="0.2">
      <c r="L88" s="12" t="str">
        <f t="shared" si="9"/>
        <v/>
      </c>
    </row>
    <row r="89" spans="12:12" ht="15" x14ac:dyDescent="0.2">
      <c r="L89" s="12" t="str">
        <f t="shared" si="9"/>
        <v/>
      </c>
    </row>
    <row r="90" spans="12:12" ht="15" x14ac:dyDescent="0.2">
      <c r="L90" s="12" t="str">
        <f t="shared" si="9"/>
        <v/>
      </c>
    </row>
    <row r="91" spans="12:12" ht="15" x14ac:dyDescent="0.2">
      <c r="L91" s="12" t="str">
        <f t="shared" si="9"/>
        <v/>
      </c>
    </row>
    <row r="92" spans="12:12" ht="15" x14ac:dyDescent="0.2">
      <c r="L92" s="12" t="str">
        <f t="shared" si="9"/>
        <v/>
      </c>
    </row>
    <row r="93" spans="12:12" ht="15" x14ac:dyDescent="0.2">
      <c r="L93" s="12" t="str">
        <f t="shared" si="9"/>
        <v/>
      </c>
    </row>
    <row r="94" spans="12:12" ht="15" x14ac:dyDescent="0.2">
      <c r="L94" s="12" t="str">
        <f t="shared" si="9"/>
        <v/>
      </c>
    </row>
    <row r="95" spans="12:12" ht="15" x14ac:dyDescent="0.2">
      <c r="L95" s="12" t="str">
        <f t="shared" si="9"/>
        <v/>
      </c>
    </row>
    <row r="96" spans="12:12" ht="15" x14ac:dyDescent="0.2">
      <c r="L96" s="12" t="str">
        <f t="shared" si="9"/>
        <v/>
      </c>
    </row>
    <row r="97" spans="12:12" ht="15" x14ac:dyDescent="0.2">
      <c r="L97" s="12" t="str">
        <f t="shared" si="9"/>
        <v/>
      </c>
    </row>
    <row r="98" spans="12:12" ht="15" x14ac:dyDescent="0.2">
      <c r="L98" s="12" t="str">
        <f t="shared" si="9"/>
        <v/>
      </c>
    </row>
    <row r="99" spans="12:12" ht="15" x14ac:dyDescent="0.2">
      <c r="L99" s="12" t="str">
        <f t="shared" si="9"/>
        <v/>
      </c>
    </row>
    <row r="100" spans="12:12" ht="15" x14ac:dyDescent="0.2">
      <c r="L100" s="12" t="str">
        <f t="shared" si="9"/>
        <v/>
      </c>
    </row>
    <row r="101" spans="12:12" ht="15" x14ac:dyDescent="0.2">
      <c r="L101" s="12" t="str">
        <f t="shared" si="9"/>
        <v/>
      </c>
    </row>
    <row r="102" spans="12:12" ht="15" x14ac:dyDescent="0.2">
      <c r="L102" s="12" t="str">
        <f t="shared" si="9"/>
        <v/>
      </c>
    </row>
    <row r="103" spans="12:12" ht="15" x14ac:dyDescent="0.2">
      <c r="L103" s="12" t="str">
        <f t="shared" si="9"/>
        <v/>
      </c>
    </row>
    <row r="104" spans="12:12" ht="15" x14ac:dyDescent="0.2">
      <c r="L104" s="12" t="str">
        <f t="shared" si="9"/>
        <v/>
      </c>
    </row>
    <row r="105" spans="12:12" ht="15" x14ac:dyDescent="0.2">
      <c r="L105" s="12" t="str">
        <f t="shared" si="9"/>
        <v/>
      </c>
    </row>
    <row r="106" spans="12:12" ht="15" x14ac:dyDescent="0.2">
      <c r="L106" s="12" t="str">
        <f t="shared" si="9"/>
        <v/>
      </c>
    </row>
    <row r="107" spans="12:12" ht="15" x14ac:dyDescent="0.2">
      <c r="L107" s="12" t="str">
        <f t="shared" si="9"/>
        <v/>
      </c>
    </row>
    <row r="108" spans="12:12" ht="15" x14ac:dyDescent="0.2">
      <c r="L108" s="12" t="str">
        <f t="shared" si="9"/>
        <v/>
      </c>
    </row>
    <row r="109" spans="12:12" ht="15" x14ac:dyDescent="0.2">
      <c r="L109" s="12" t="str">
        <f t="shared" si="9"/>
        <v/>
      </c>
    </row>
    <row r="110" spans="12:12" ht="15" x14ac:dyDescent="0.2">
      <c r="L110" s="12" t="str">
        <f t="shared" si="9"/>
        <v/>
      </c>
    </row>
    <row r="111" spans="12:12" ht="15" x14ac:dyDescent="0.2">
      <c r="L111" s="12" t="str">
        <f t="shared" ref="L111:L124" si="10">CONCATENATE(E111,IF(ISBLANK(E111),""," = "),A111)</f>
        <v/>
      </c>
    </row>
    <row r="112" spans="12:12" ht="15" x14ac:dyDescent="0.2">
      <c r="L112" s="12" t="str">
        <f t="shared" si="10"/>
        <v/>
      </c>
    </row>
    <row r="113" spans="12:12" ht="15" x14ac:dyDescent="0.2">
      <c r="L113" s="12" t="str">
        <f t="shared" si="10"/>
        <v/>
      </c>
    </row>
    <row r="114" spans="12:12" ht="15" x14ac:dyDescent="0.2">
      <c r="L114" s="12" t="str">
        <f t="shared" si="10"/>
        <v/>
      </c>
    </row>
    <row r="115" spans="12:12" ht="15" x14ac:dyDescent="0.2">
      <c r="L115" s="12" t="str">
        <f t="shared" si="10"/>
        <v/>
      </c>
    </row>
    <row r="116" spans="12:12" ht="15" x14ac:dyDescent="0.2">
      <c r="L116" s="12" t="str">
        <f t="shared" si="10"/>
        <v/>
      </c>
    </row>
    <row r="117" spans="12:12" ht="15" x14ac:dyDescent="0.2">
      <c r="L117" s="12" t="str">
        <f t="shared" si="10"/>
        <v/>
      </c>
    </row>
    <row r="118" spans="12:12" ht="15" x14ac:dyDescent="0.2">
      <c r="L118" s="12" t="str">
        <f t="shared" si="10"/>
        <v/>
      </c>
    </row>
    <row r="119" spans="12:12" ht="15" x14ac:dyDescent="0.2">
      <c r="L119" s="12" t="str">
        <f t="shared" si="10"/>
        <v/>
      </c>
    </row>
    <row r="120" spans="12:12" ht="15" x14ac:dyDescent="0.2">
      <c r="L120" s="12" t="str">
        <f t="shared" si="10"/>
        <v/>
      </c>
    </row>
    <row r="121" spans="12:12" ht="15" x14ac:dyDescent="0.2">
      <c r="L121" s="12" t="str">
        <f t="shared" si="10"/>
        <v/>
      </c>
    </row>
    <row r="122" spans="12:12" ht="15" x14ac:dyDescent="0.2">
      <c r="L122" s="12" t="str">
        <f t="shared" si="10"/>
        <v/>
      </c>
    </row>
    <row r="123" spans="12:12" ht="15" x14ac:dyDescent="0.2">
      <c r="L123" s="12" t="str">
        <f t="shared" si="10"/>
        <v/>
      </c>
    </row>
    <row r="124" spans="12:12" ht="15" x14ac:dyDescent="0.2">
      <c r="L124" s="12" t="str">
        <f t="shared" si="10"/>
        <v/>
      </c>
    </row>
  </sheetData>
  <mergeCells count="1">
    <mergeCell ref="A1:F1"/>
  </mergeCells>
  <pageMargins left="0.31527777777777799" right="0.31527777777777799" top="0.31527777777777799" bottom="0.41388888888888897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"/>
  <sheetViews>
    <sheetView zoomScaleNormal="100" workbookViewId="0"/>
  </sheetViews>
  <sheetFormatPr defaultRowHeight="12.75" x14ac:dyDescent="0.2"/>
  <cols>
    <col min="1" max="1" width="13.140625" style="1"/>
    <col min="2" max="2" width="6" style="1"/>
    <col min="3" max="3" width="21.42578125" style="1"/>
    <col min="4" max="4" width="128" style="1"/>
    <col min="5" max="1025" width="11.5703125" style="1"/>
  </cols>
  <sheetData>
    <row r="1" spans="1:4" s="20" customFormat="1" ht="17.100000000000001" customHeight="1" x14ac:dyDescent="0.2">
      <c r="A1" s="40" t="s">
        <v>22</v>
      </c>
      <c r="B1" s="40"/>
      <c r="C1" s="40"/>
      <c r="D1" s="40"/>
    </row>
    <row r="2" spans="1:4" ht="14.85" customHeight="1" x14ac:dyDescent="0.2">
      <c r="A2" s="21" t="s">
        <v>23</v>
      </c>
      <c r="B2" s="22" t="s">
        <v>24</v>
      </c>
      <c r="C2" s="22" t="s">
        <v>25</v>
      </c>
      <c r="D2" s="22" t="s">
        <v>1</v>
      </c>
    </row>
  </sheetData>
  <mergeCells count="1">
    <mergeCell ref="A1:D1"/>
  </mergeCells>
  <pageMargins left="0.31527777777777799" right="0.31527777777777799" top="0.31527777777777799" bottom="0.41388888888888897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BOM</vt:lpstr>
      <vt:lpstr>history</vt:lpstr>
      <vt:lpstr>BOM!Print_Area</vt:lpstr>
      <vt:lpstr>BOM!Print_Area_0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 Lemmens</cp:lastModifiedBy>
  <cp:revision>16</cp:revision>
  <cp:lastPrinted>2018-12-03T09:03:38Z</cp:lastPrinted>
  <dcterms:created xsi:type="dcterms:W3CDTF">2009-05-15T08:53:47Z</dcterms:created>
  <dcterms:modified xsi:type="dcterms:W3CDTF">2018-12-06T14:18:54Z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